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fileSharing readOnlyRecommended="1" userName="Ann Straut" algorithmName="SHA-512" hashValue="e2ha+piGr1OIAByOYU6FAeFJCDNjGK5eUnHAPt32XT+rfc+Qn8Z6k9ZcdiAxFdIa6Bel0gHxV1fQDSGsfO5Q5g==" saltValue="FNA/B99t17cgRgLfAwZqBw==" spinCount="100000"/>
  <workbookPr defaultThemeVersion="166925"/>
  <mc:AlternateContent xmlns:mc="http://schemas.openxmlformats.org/markup-compatibility/2006">
    <mc:Choice Requires="x15">
      <x15ac:absPath xmlns:x15ac="http://schemas.microsoft.com/office/spreadsheetml/2010/11/ac" url="C:\Users\aastr\Documents\~ WORK STUFF\SRTK - QScend\Annual Report Requirements\WEBSITE\"/>
    </mc:Choice>
  </mc:AlternateContent>
  <xr:revisionPtr revIDLastSave="0" documentId="13_ncr:10001_{FD72937D-6B60-43F5-BB83-902DB32AAB20}" xr6:coauthVersionLast="47" xr6:coauthVersionMax="47" xr10:uidLastSave="{00000000-0000-0000-0000-000000000000}"/>
  <bookViews>
    <workbookView xWindow="-120" yWindow="-120" windowWidth="20730" windowHeight="11760" xr2:uid="{9C885EF5-0A50-496C-A0AF-6449323A7937}"/>
  </bookViews>
  <sheets>
    <sheet name="SSO SUMMARY" sheetId="70" r:id="rId1"/>
    <sheet name="ANSONIA" sheetId="2" r:id="rId2"/>
    <sheet name="BETHEL" sheetId="3" r:id="rId3"/>
    <sheet name="BRANFORD" sheetId="4" r:id="rId4"/>
    <sheet name="BRIDGEPORT" sheetId="5" r:id="rId5"/>
    <sheet name="BRISTOL" sheetId="6" r:id="rId6"/>
    <sheet name="CHESHIRE" sheetId="7" r:id="rId7"/>
    <sheet name="DANBURY" sheetId="8" r:id="rId8"/>
    <sheet name="DARIEN" sheetId="9" r:id="rId9"/>
    <sheet name="DERBY" sheetId="10" r:id="rId10"/>
    <sheet name="EAST HADDAM" sheetId="11" r:id="rId11"/>
    <sheet name="EAST HAMPTON" sheetId="12" r:id="rId12"/>
    <sheet name="EAST WINDSOR" sheetId="13" r:id="rId13"/>
    <sheet name="ENFIELD" sheetId="14" r:id="rId14"/>
    <sheet name="FAIRFIELD" sheetId="15" r:id="rId15"/>
    <sheet name="FARMINGTON" sheetId="16" r:id="rId16"/>
    <sheet name="GNWPCA" sheetId="17" r:id="rId17"/>
    <sheet name="GREENWICH" sheetId="18" r:id="rId18"/>
    <sheet name="GROTON - CITY" sheetId="19" r:id="rId19"/>
    <sheet name="GROTON - TOWN" sheetId="20" r:id="rId20"/>
    <sheet name="HERITAGE VILLAGE" sheetId="21" r:id="rId21"/>
    <sheet name="JEWETT CITY" sheetId="22" r:id="rId22"/>
    <sheet name="LEBANON" sheetId="23" r:id="rId23"/>
    <sheet name="LITCHFIELD" sheetId="24" r:id="rId24"/>
    <sheet name="MANCHESTER" sheetId="25" r:id="rId25"/>
    <sheet name="MATTABASSET" sheetId="26" r:id="rId26"/>
    <sheet name="MDC" sheetId="27" r:id="rId27"/>
    <sheet name="MERIDEN" sheetId="28" r:id="rId28"/>
    <sheet name="MIDDLETOWN" sheetId="29" r:id="rId29"/>
    <sheet name="MILFORD" sheetId="30" r:id="rId30"/>
    <sheet name="MONTVILLE" sheetId="31" r:id="rId31"/>
    <sheet name="NAUGATUCK" sheetId="32" r:id="rId32"/>
    <sheet name="NEW BRITAIN" sheetId="33" r:id="rId33"/>
    <sheet name="NEW LONDON" sheetId="34" r:id="rId34"/>
    <sheet name="NEW MILFORD" sheetId="35" r:id="rId35"/>
    <sheet name="NEWTOWN" sheetId="36" r:id="rId36"/>
    <sheet name="NORTH HAVEN" sheetId="37" r:id="rId37"/>
    <sheet name="NORWALK" sheetId="38" r:id="rId38"/>
    <sheet name="NORWICH" sheetId="39" r:id="rId39"/>
    <sheet name="ORANGE" sheetId="40" r:id="rId40"/>
    <sheet name="OXFORD" sheetId="41" r:id="rId41"/>
    <sheet name="PLAINFIELD" sheetId="42" r:id="rId42"/>
    <sheet name="PLYMOUTH" sheetId="44" r:id="rId43"/>
    <sheet name="PUTNAM" sheetId="45" r:id="rId44"/>
    <sheet name="RIDGEFIELD" sheetId="46" r:id="rId45"/>
    <sheet name="SEYMOUR" sheetId="69" r:id="rId46"/>
    <sheet name="SHELTON" sheetId="47" r:id="rId47"/>
    <sheet name="SIMSBURY" sheetId="48" r:id="rId48"/>
    <sheet name="SOMERS" sheetId="49" r:id="rId49"/>
    <sheet name="SOUTH WINDSOR" sheetId="50" r:id="rId50"/>
    <sheet name="SOUTHINGTON" sheetId="51" r:id="rId51"/>
    <sheet name="STAFFORD" sheetId="52" r:id="rId52"/>
    <sheet name="STAMFORD" sheetId="53" r:id="rId53"/>
    <sheet name="STONINGTON" sheetId="54" r:id="rId54"/>
    <sheet name="STRATFORD" sheetId="55" r:id="rId55"/>
    <sheet name="SUFFIELD" sheetId="56" r:id="rId56"/>
    <sheet name="THOMASTON" sheetId="57" r:id="rId57"/>
    <sheet name="TORRINGTON" sheetId="58" r:id="rId58"/>
    <sheet name="TRUMBULL" sheetId="59" r:id="rId59"/>
    <sheet name="UCONN" sheetId="60" r:id="rId60"/>
    <sheet name="US NAVY" sheetId="61" r:id="rId61"/>
    <sheet name="VERNON" sheetId="62" r:id="rId62"/>
    <sheet name="WALLINGFORD" sheetId="63" r:id="rId63"/>
    <sheet name="WATERBURY" sheetId="64" r:id="rId64"/>
    <sheet name="WATERFORD" sheetId="65" r:id="rId65"/>
    <sheet name="WEST HAVEN" sheetId="66" r:id="rId66"/>
    <sheet name="WESTPORT" sheetId="67" r:id="rId67"/>
    <sheet name="WINDSOR LOCKS" sheetId="68" r:id="rId68"/>
  </sheets>
  <calcPr calcId="191029"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30" l="1"/>
  <c r="Y78" i="70"/>
  <c r="W78" i="70"/>
  <c r="U78" i="70"/>
  <c r="S78" i="70"/>
  <c r="Q78" i="70"/>
  <c r="O78" i="70"/>
  <c r="M78" i="70"/>
  <c r="K78" i="70"/>
  <c r="I78" i="70"/>
  <c r="D78" i="70"/>
  <c r="X78" i="70" l="1"/>
  <c r="V78" i="70"/>
  <c r="T78" i="70"/>
  <c r="R78" i="70"/>
  <c r="P78" i="70"/>
  <c r="N78" i="70"/>
  <c r="L78" i="70"/>
  <c r="J78" i="70"/>
  <c r="H78" i="70"/>
  <c r="F78" i="70"/>
  <c r="E78" i="70"/>
  <c r="C78" i="70"/>
  <c r="B78" i="70"/>
  <c r="P30" i="66"/>
  <c r="P18" i="64"/>
  <c r="P8" i="63"/>
  <c r="P9" i="60"/>
  <c r="P10" i="55"/>
  <c r="P15" i="53"/>
  <c r="P10" i="51"/>
  <c r="P12" i="50"/>
  <c r="P8" i="44"/>
  <c r="P12" i="42"/>
  <c r="P29" i="39"/>
  <c r="P27" i="38"/>
  <c r="P10" i="37"/>
  <c r="P40" i="18"/>
  <c r="P21" i="33"/>
  <c r="P9" i="32"/>
  <c r="R13" i="29"/>
  <c r="P13" i="29"/>
  <c r="R10" i="28"/>
  <c r="P10" i="28"/>
  <c r="P12" i="27"/>
  <c r="R25" i="27"/>
  <c r="P25" i="27"/>
  <c r="P35" i="27"/>
  <c r="S74" i="27"/>
  <c r="R74" i="27"/>
  <c r="P74" i="27"/>
  <c r="P11" i="26"/>
  <c r="P7" i="26"/>
  <c r="P10" i="25"/>
  <c r="P10" i="19"/>
  <c r="P39" i="17"/>
  <c r="P12" i="15"/>
  <c r="P9" i="10"/>
  <c r="O19" i="9"/>
  <c r="P10" i="8"/>
  <c r="P8" i="6"/>
  <c r="P35" i="5"/>
  <c r="P14" i="5"/>
</calcChain>
</file>

<file path=xl/sharedStrings.xml><?xml version="1.0" encoding="utf-8"?>
<sst xmlns="http://schemas.openxmlformats.org/spreadsheetml/2006/main" count="9453" uniqueCount="2670">
  <si>
    <t>Utility</t>
  </si>
  <si>
    <t>Town</t>
  </si>
  <si>
    <t>Closest Street Address</t>
  </si>
  <si>
    <t>Incident Type</t>
  </si>
  <si>
    <t>Weather Conditions</t>
  </si>
  <si>
    <t>Bypass Began or Discovered</t>
  </si>
  <si>
    <t>Bypass Ended</t>
  </si>
  <si>
    <t>Location</t>
  </si>
  <si>
    <t>Sewer Main Blockage</t>
  </si>
  <si>
    <t>Type of Bypass</t>
  </si>
  <si>
    <t>Cause of Bypass</t>
  </si>
  <si>
    <t>How was event discovered?</t>
  </si>
  <si>
    <t>Estimate Quantity or Volume</t>
  </si>
  <si>
    <t>Quantity or Volume determined</t>
  </si>
  <si>
    <t>Final Volume</t>
  </si>
  <si>
    <t>Reach Waterbody?</t>
  </si>
  <si>
    <t>Waterbody Name</t>
  </si>
  <si>
    <t>Comments</t>
  </si>
  <si>
    <t>Ansonia</t>
  </si>
  <si>
    <t>Glen Drive</t>
  </si>
  <si>
    <t>Approved Bypass for Constrution Projects</t>
  </si>
  <si>
    <t>Dry</t>
  </si>
  <si>
    <t>11/30/2021, 11:53 AM</t>
  </si>
  <si>
    <t>12/2/2021, 10:30 AM</t>
  </si>
  <si>
    <t>Pump Station</t>
  </si>
  <si>
    <t>No</t>
  </si>
  <si>
    <t>Raw Sewage</t>
  </si>
  <si>
    <t>100,001 - 500,000 gallons</t>
  </si>
  <si>
    <t>O&amp;M manual</t>
  </si>
  <si>
    <t>Sewage Bypass</t>
  </si>
  <si>
    <t>Sewer Main</t>
  </si>
  <si>
    <t>Sewer Line Blockage - Other</t>
  </si>
  <si>
    <t>resident called in</t>
  </si>
  <si>
    <t>1-50 gallons</t>
  </si>
  <si>
    <t>estimate</t>
  </si>
  <si>
    <t>liberty Street</t>
  </si>
  <si>
    <t>3/1/2021, 1:00 PM</t>
  </si>
  <si>
    <t>3/1/2021, 1:30 PM</t>
  </si>
  <si>
    <t>Coe lane Ansonia, CT. 06401</t>
  </si>
  <si>
    <t>6/15/2021, 8:15 AM</t>
  </si>
  <si>
    <t>6/15/2021, 2:30 PM</t>
  </si>
  <si>
    <t>Small crack was seeping on road</t>
  </si>
  <si>
    <t>Wakelee Ave Ansonia CT. 06401</t>
  </si>
  <si>
    <t>null</t>
  </si>
  <si>
    <t>6/7/2021, 10:26 AM</t>
  </si>
  <si>
    <t>6/8/2021, 9:00 AM</t>
  </si>
  <si>
    <t>Sewer Line Blockage - Roots</t>
  </si>
  <si>
    <t>resident called</t>
  </si>
  <si>
    <t>Bethel</t>
  </si>
  <si>
    <t>Whittlesey Dr</t>
  </si>
  <si>
    <t>3/20/2021, 3:30 PM</t>
  </si>
  <si>
    <t>3/20/2021, 5:30 PM</t>
  </si>
  <si>
    <t>Manhole</t>
  </si>
  <si>
    <t>Phone call</t>
  </si>
  <si>
    <t>Undetermined</t>
  </si>
  <si>
    <t>N/A</t>
  </si>
  <si>
    <t>Yes</t>
  </si>
  <si>
    <t>East Swamp Brook</t>
  </si>
  <si>
    <t>Roots were removed to clear blockage in sewer pipe.</t>
  </si>
  <si>
    <t>Branford</t>
  </si>
  <si>
    <t>383 East Main Street Branford</t>
  </si>
  <si>
    <t>7/13/2021, 10:17 AM</t>
  </si>
  <si>
    <t>None</t>
  </si>
  <si>
    <t>8 Inch force main broke</t>
  </si>
  <si>
    <t>51 - 500 gallons</t>
  </si>
  <si>
    <t>visual estimate</t>
  </si>
  <si>
    <t>there are two force main lines that come from the Route 139 pump station, one line is 8 inch the other line is 12 inch
the 8 inch line broke around 70 feet from pump station. the 8 inch force main valve is shut off the station is using the 12 inch line.</t>
  </si>
  <si>
    <t>50 Bradley Ave</t>
  </si>
  <si>
    <t>5/17/2021, 1:38 PM</t>
  </si>
  <si>
    <t>5,001 - 20,000 gallons</t>
  </si>
  <si>
    <t>chaining out 10 foot section of force main at Bradley pump station and installing new flow meter.</t>
  </si>
  <si>
    <t>75 Block Island Rd</t>
  </si>
  <si>
    <t>4/20/2021, 7:57 AM</t>
  </si>
  <si>
    <t>the Force main at Bradley pump Station located at 50 Bradley ave Branford CT is being changed out.</t>
  </si>
  <si>
    <t>116 Maple St</t>
  </si>
  <si>
    <t>4/16/2021, 6:26 PM</t>
  </si>
  <si>
    <t>Police department called on call phone</t>
  </si>
  <si>
    <t>501 - 1,000 gallons</t>
  </si>
  <si>
    <t>Visual</t>
  </si>
  <si>
    <t>Force Main broke. the pump station was shut off and the flow to station was diverted to other station due to valve that lets flow to maple pump station to be diverted .</t>
  </si>
  <si>
    <t>Salt Meadow Lane</t>
  </si>
  <si>
    <t>3/30/2021, 11:08 AM</t>
  </si>
  <si>
    <t>Pump Station crew noticed  one of the two force main lines in wet well was broke</t>
  </si>
  <si>
    <t>visual</t>
  </si>
  <si>
    <t>Linden Shores Pump Station located at 26 Linden Shores , one of the 4 inch force mains from the wet well to the valve pit five feet away broke and needs to be replaced. the other 4 inch  force main from wet well to valve pit will be replaced too.</t>
  </si>
  <si>
    <t>Bridgeport – Collection System</t>
  </si>
  <si>
    <t>Bridgeport</t>
  </si>
  <si>
    <t>55 Stoehrs Place</t>
  </si>
  <si>
    <t>Other</t>
  </si>
  <si>
    <t>9/2/2021, 9:50 AM</t>
  </si>
  <si>
    <t>9/2/2021, 10:22 AM</t>
  </si>
  <si>
    <t>Sewer Line Blockage - Grease</t>
  </si>
  <si>
    <t>Resident called WPCA of overflow condition</t>
  </si>
  <si>
    <t>Visually estimated</t>
  </si>
  <si>
    <t>Approximately 520 gallons</t>
  </si>
  <si>
    <t>Ox brook</t>
  </si>
  <si>
    <t>Bridgeport Eastside</t>
  </si>
  <si>
    <t>205 Bostwick Avenue Bridgeport CT 06605</t>
  </si>
  <si>
    <t>NPDES  Permitted Bypass of Secondary Treatment</t>
  </si>
  <si>
    <t>Rain 1-2" per hour</t>
  </si>
  <si>
    <t>10/26/2021, 9:00 AM</t>
  </si>
  <si>
    <t>10/26/2021, 2:00 PM</t>
  </si>
  <si>
    <t>Treatment Plant</t>
  </si>
  <si>
    <t>Disinfected Partially Treated Raw Sewage</t>
  </si>
  <si>
    <t>Excessive Flows - Storm Event</t>
  </si>
  <si>
    <t>Operations observing flow meter and pumping rates</t>
  </si>
  <si>
    <t>500,001 - 999,999 gallons</t>
  </si>
  <si>
    <t>Flow Meter Totalizer</t>
  </si>
  <si>
    <t>2.71 mg</t>
  </si>
  <si>
    <t>Bridgeport Harbor</t>
  </si>
  <si>
    <t>695 Seaview Ave</t>
  </si>
  <si>
    <t>Rain &lt;1" per hour</t>
  </si>
  <si>
    <t>2/16/2021, 6:15 AM</t>
  </si>
  <si>
    <t>2/16/2021, 9:00 AM</t>
  </si>
  <si>
    <t>Miltronics Street level indicator</t>
  </si>
  <si>
    <t>1.47 mg</t>
  </si>
  <si>
    <t>Bridgeport Harbor, Long Island Sound</t>
  </si>
  <si>
    <t>4/15/2021, 6:00 PM</t>
  </si>
  <si>
    <t>4/15/2021, 8:45 PM</t>
  </si>
  <si>
    <t>Miltronics-Street Level Indicator</t>
  </si>
  <si>
    <t>Miltronics- Street level indicator</t>
  </si>
  <si>
    <t>1.42mg</t>
  </si>
  <si>
    <t>Bridgeport Harbor - Long Island Sound</t>
  </si>
  <si>
    <t>Rainfall 1.33"</t>
  </si>
  <si>
    <t>695 Seaview Avenue, Bridgeport, Ct 06607</t>
  </si>
  <si>
    <t>5/4/2021, 2:30 AM</t>
  </si>
  <si>
    <t>5/4/2021, 5:30 AM</t>
  </si>
  <si>
    <t>Milltronics street level meter</t>
  </si>
  <si>
    <t>Over 1,000,000 gallons</t>
  </si>
  <si>
    <t>Milltronic flow totalizer</t>
  </si>
  <si>
    <t>0.90 inches of rainfall</t>
  </si>
  <si>
    <t>695 Seaview Avenue, Bridgeport, CT 06607</t>
  </si>
  <si>
    <t>7/1/2021, 10:30 PM</t>
  </si>
  <si>
    <t>7/2/2021, 1:30 AM</t>
  </si>
  <si>
    <t>Milltronics flow totalizer</t>
  </si>
  <si>
    <t>1.16 mg</t>
  </si>
  <si>
    <t>1.5 inches of rainfall. Cl2 was 0.03</t>
  </si>
  <si>
    <t>695 Seaview Avenue, Bridgeport, Connecticut 06607</t>
  </si>
  <si>
    <t>7/8/2021, 5:00 PM</t>
  </si>
  <si>
    <t>7/8/2021, 8:00 PM</t>
  </si>
  <si>
    <t>Milltronics Street Level Indicator</t>
  </si>
  <si>
    <t>Milltronics Flow Totalizer</t>
  </si>
  <si>
    <t>0.90 inches of rain.  Cl2 residual was 0.03</t>
  </si>
  <si>
    <t>695 seaview Avenue, Bridgeport, Connecticut 06607</t>
  </si>
  <si>
    <t>7/9/2021, 6:00 AM</t>
  </si>
  <si>
    <t>7/9/2021, 2:30 PM</t>
  </si>
  <si>
    <t>4.56 MG</t>
  </si>
  <si>
    <t>3.63 Inches of rainfall. Cl2 residual was 0.05</t>
  </si>
  <si>
    <t>695 seaview Avenue, Bridgeport, CT 06607</t>
  </si>
  <si>
    <t>8/23/2021, 9:40 AM</t>
  </si>
  <si>
    <t>8/23/2021, 1:15 PM</t>
  </si>
  <si>
    <t>Milltronic Flow Totalizer</t>
  </si>
  <si>
    <t>1.80 MG</t>
  </si>
  <si>
    <t>1.17 Inches of rain</t>
  </si>
  <si>
    <t>9/1/2021, 9:30 PM</t>
  </si>
  <si>
    <t>Milltronics Street level Indicator</t>
  </si>
  <si>
    <t>5/28/2021, 10:30 PM</t>
  </si>
  <si>
    <t>Milltronics street level indicator</t>
  </si>
  <si>
    <t>Two bypasses through the night</t>
  </si>
  <si>
    <t>Bridgeport Westside</t>
  </si>
  <si>
    <t>205 Bostwick Ave.</t>
  </si>
  <si>
    <t>2/16/2021, 12:15 PM</t>
  </si>
  <si>
    <t>Miltronics Street Level Indicator</t>
  </si>
  <si>
    <t>5.7mg</t>
  </si>
  <si>
    <t>Cedar Creek Long Island Sound</t>
  </si>
  <si>
    <t>205 Bostwick Ave</t>
  </si>
  <si>
    <t>2/22/2021, 5:10 PM</t>
  </si>
  <si>
    <t>2/22/2021, 9:00 PM</t>
  </si>
  <si>
    <t>5.55mg</t>
  </si>
  <si>
    <t>Cedar Creek / Long Island Sound</t>
  </si>
  <si>
    <t>2/27/2021, 12:15 PM</t>
  </si>
  <si>
    <t>2/27/2021, 4:30 PM</t>
  </si>
  <si>
    <t>2.92mg.</t>
  </si>
  <si>
    <t>3/28/2021, 12:30 PM</t>
  </si>
  <si>
    <t>3/28/2021, 4:05 PM</t>
  </si>
  <si>
    <t>Operations observing flow meter</t>
  </si>
  <si>
    <t>Cedar Creek</t>
  </si>
  <si>
    <t>4/15/2021, 2:55 PM</t>
  </si>
  <si>
    <t>4/16/2021, 1:00 AM</t>
  </si>
  <si>
    <t>Miltronics- Street Level Indicator</t>
  </si>
  <si>
    <t>6.42mg</t>
  </si>
  <si>
    <t>Cedar Creek- Long Island Sound</t>
  </si>
  <si>
    <t>Rainfall 1.31"</t>
  </si>
  <si>
    <t>4/25/2021, 11:05 AM</t>
  </si>
  <si>
    <t>4/25/2021, 12:45 PM</t>
  </si>
  <si>
    <t>operators observing flow meter</t>
  </si>
  <si>
    <t>Flow meter totalizer</t>
  </si>
  <si>
    <t>0.98 MG</t>
  </si>
  <si>
    <t>cedar creek</t>
  </si>
  <si>
    <t>5/28/2021, 10:13 PM</t>
  </si>
  <si>
    <t>5/29/2021, 6:30 AM</t>
  </si>
  <si>
    <t>Miltonic's street level indicator</t>
  </si>
  <si>
    <t>11.07mg.</t>
  </si>
  <si>
    <t>5/4/2021, 2:00 AM</t>
  </si>
  <si>
    <t>5/4/2021, 7:00 AM</t>
  </si>
  <si>
    <t>Operations monitoring influent flow meter</t>
  </si>
  <si>
    <t>7/2/2021, 8:30 PM</t>
  </si>
  <si>
    <t>7/3/2021, 2:00 AM</t>
  </si>
  <si>
    <t>Visual observation</t>
  </si>
  <si>
    <t>Cedar Creek / Long Island sound</t>
  </si>
  <si>
    <t>7/8/2021, 5:44 PM</t>
  </si>
  <si>
    <t>7/8/2021, 11:35 PM</t>
  </si>
  <si>
    <t>Unknown at this time</t>
  </si>
  <si>
    <t>Cedar Creek/Long Island Sound</t>
  </si>
  <si>
    <t>7/9/2021, 6:25 AM</t>
  </si>
  <si>
    <t>7/9/2021, 10:30 PM</t>
  </si>
  <si>
    <t>Visual observations</t>
  </si>
  <si>
    <t>8/22/2021, 10:25 AM</t>
  </si>
  <si>
    <t>8/22/2021, 1:25 PM</t>
  </si>
  <si>
    <t>Operator Observation</t>
  </si>
  <si>
    <t>Flow Meter</t>
  </si>
  <si>
    <t>8/23/2021, 9:30 AM</t>
  </si>
  <si>
    <t>8/23/2021, 2:30 PM</t>
  </si>
  <si>
    <t>Observation</t>
  </si>
  <si>
    <t>9/24/2021, 9:00 AM</t>
  </si>
  <si>
    <t>9/24/2021, 12:30 PM</t>
  </si>
  <si>
    <t>milltronics street level indicator</t>
  </si>
  <si>
    <t>3.14mg.</t>
  </si>
  <si>
    <t>Cedar Creek - Long Island Sound</t>
  </si>
  <si>
    <t>Close out report</t>
  </si>
  <si>
    <t>203 Bostwick avenue</t>
  </si>
  <si>
    <t>9/1/2021, 9:35 PM</t>
  </si>
  <si>
    <t>Cedar Creek Long Island sound</t>
  </si>
  <si>
    <t>7/29/2021, 6:55 PM</t>
  </si>
  <si>
    <t>Bristol WPCA</t>
  </si>
  <si>
    <t>Bristol</t>
  </si>
  <si>
    <t>Stevens Street</t>
  </si>
  <si>
    <t>1/3/2021, 12:00 PM</t>
  </si>
  <si>
    <t>1/3/2021, 2:15 PM</t>
  </si>
  <si>
    <t>Resident discovered while walking St Paul Sewer cross lot</t>
  </si>
  <si>
    <t>Based of amount discharging upon arrival and time called in. Cross lot is walked frequently by residents. Believed bypass was discovered shortly after it started.</t>
  </si>
  <si>
    <t>unknown</t>
  </si>
  <si>
    <t>New Britian water shed</t>
  </si>
  <si>
    <t>240 Burlington Avenue</t>
  </si>
  <si>
    <t>5/18/2021, 9:55 AM</t>
  </si>
  <si>
    <t>5/18/2021, 11:00 AM</t>
  </si>
  <si>
    <t>Basement</t>
  </si>
  <si>
    <t>Received call from Bristol Fire Department that sewage was backing up into unit 29 at 240 Burlington Avenue</t>
  </si>
  <si>
    <t>Estimated</t>
  </si>
  <si>
    <t>75 Battista Rd Bristol CT 06010</t>
  </si>
  <si>
    <t>9/2/2021, 2:30 AM</t>
  </si>
  <si>
    <t>9/2/2021, 3:30 AM</t>
  </si>
  <si>
    <t>Operator noticed flow coming over channel near Primary Gallery</t>
  </si>
  <si>
    <t>Unknown</t>
  </si>
  <si>
    <t>Unknown, overflow went into the facilities storm basin system.</t>
  </si>
  <si>
    <t>Issue at Broad Street Pump Station required 4 pumps to be turned on to pump it down. With 4 pumps online and the flow being up from the rain, the channel by the Primary Clarifier was overflowing. Put another Primary Clarifier online and issue was resolved.</t>
  </si>
  <si>
    <t>South Street</t>
  </si>
  <si>
    <t>Rain 3-4" per hour</t>
  </si>
  <si>
    <t>9/2/2021, 11:26 AM</t>
  </si>
  <si>
    <t>discovered during visual inspection of memorial boulevard</t>
  </si>
  <si>
    <t>City of Bristol, detension pond</t>
  </si>
  <si>
    <t>Main sewer line in the grass between Memorial Boulevard and South Street bypassed into the grass and drained into downstream detention pond.</t>
  </si>
  <si>
    <t>Jewel Street</t>
  </si>
  <si>
    <t>9/2/2021, 11:11 AM</t>
  </si>
  <si>
    <t>Lateral - Private</t>
  </si>
  <si>
    <t>Recieved calls from 6 different homeowners in close proximaty. main sewer line surcharged do to storm event. bypassed into multiple houses.</t>
  </si>
  <si>
    <t>Do to Ida tropical storm event, sewer cross lot became surcharged causing main sewer line to back up on Stafford avenue impacting multiple resident on Charles, Jewel and Duncan street as well as Milton Road. Total of 6 homeowner have reported sewage in basement.</t>
  </si>
  <si>
    <t>Cheshire</t>
  </si>
  <si>
    <t>East mitchell rd cheshire ct 06410</t>
  </si>
  <si>
    <t>2/6/2021, 9:00 PM</t>
  </si>
  <si>
    <t>2/8/2021, 12:00 AM</t>
  </si>
  <si>
    <t>reported by resident to police, who in turn contacted superintendent</t>
  </si>
  <si>
    <t>duration of overflow and estimated flow through the line</t>
  </si>
  <si>
    <t>local stream of unknown name</t>
  </si>
  <si>
    <t>1,001 - 5,000 gallons</t>
  </si>
  <si>
    <t>Danbury WPCF</t>
  </si>
  <si>
    <t>Danbury</t>
  </si>
  <si>
    <t>79 Cross st</t>
  </si>
  <si>
    <t>1/8/2021, 9:00 AM</t>
  </si>
  <si>
    <t>1/8/2021, 9:20 AM</t>
  </si>
  <si>
    <t>Found surging by Sewer Crew</t>
  </si>
  <si>
    <t>Visual Estimate</t>
  </si>
  <si>
    <t>22 Lakeview Dr</t>
  </si>
  <si>
    <t>2/24/2021, 11:00 AM</t>
  </si>
  <si>
    <t>2/23/2021, 1:41 PM</t>
  </si>
  <si>
    <t>property owner called office</t>
  </si>
  <si>
    <t>estimated</t>
  </si>
  <si>
    <t>Bypass caused by a broken sewer lateral underground.</t>
  </si>
  <si>
    <t>170 Shelter Rock Rd Danbury CT 06810</t>
  </si>
  <si>
    <t>6/20/2021, 12:30 PM</t>
  </si>
  <si>
    <t>6/20/2021, 1:00 PM</t>
  </si>
  <si>
    <t>Called in by resident</t>
  </si>
  <si>
    <t>NA</t>
  </si>
  <si>
    <t>4 topstone drive Danbury CT 06810</t>
  </si>
  <si>
    <t>6/21/2021, 4:45 PM</t>
  </si>
  <si>
    <t>6/21/2021, 4:00 PM</t>
  </si>
  <si>
    <t>n/a</t>
  </si>
  <si>
    <t>10 Plumtrees Road, Danbury, CT 06810</t>
  </si>
  <si>
    <t>8/4/2021, 6:00 AM</t>
  </si>
  <si>
    <t>8/4/2021, 6:05 AM</t>
  </si>
  <si>
    <t>Sludge Spill</t>
  </si>
  <si>
    <t>Mechanical Equipment Failure</t>
  </si>
  <si>
    <t>Operator On Duty</t>
  </si>
  <si>
    <t>Estimated based on duration of bypass</t>
  </si>
  <si>
    <t>Suction hose dislodged from a trash pump causing sludge to syphon from a gravity thickener tank onto the roadway within the treatment plant. Problem was corrected within 5 minutes by operator on duty. Spill has been cleaned up.</t>
  </si>
  <si>
    <t>2 National Place</t>
  </si>
  <si>
    <t>Rain &gt; 4" per hour</t>
  </si>
  <si>
    <t>9/1/2021, 11:30 PM</t>
  </si>
  <si>
    <t>9/2/2021, 11:00 AM</t>
  </si>
  <si>
    <t>Visual Inspection</t>
  </si>
  <si>
    <t>Still River</t>
  </si>
  <si>
    <t>During Storm IDA excessive flows and flooding waters caused the siphon at this location which goes under the Still River to exceed its capacity</t>
  </si>
  <si>
    <t>Plumtrees Road</t>
  </si>
  <si>
    <t>Rain 2-3" per hour</t>
  </si>
  <si>
    <t>9/2/2021, 11:14 AM</t>
  </si>
  <si>
    <t>Bypassed flow (GPM) X Duration of Bypass</t>
  </si>
  <si>
    <t>Limekiln Brook</t>
  </si>
  <si>
    <t>Remnants from Hurricane IDA resulted in heavy flows for approximately 10 hours causing the wet weather flow equalization tank to fill by 6:30 am and start bypassing primary treated sewage directly to the chlorine contact tanks where it was disinfected and discharged to the receiving stream.</t>
  </si>
  <si>
    <t>Darien</t>
  </si>
  <si>
    <t>42 Beach dr</t>
  </si>
  <si>
    <t>7/9/2021, 3:13 PM</t>
  </si>
  <si>
    <t>7/10/2021, 2:00 PM</t>
  </si>
  <si>
    <t>estimated flowrate</t>
  </si>
  <si>
    <t>Long Island Sound</t>
  </si>
  <si>
    <t>on going</t>
  </si>
  <si>
    <t>Brushy Island Road</t>
  </si>
  <si>
    <t>7/9/2021, 2:56 PM</t>
  </si>
  <si>
    <t>7/10/2021, 7:00 AM</t>
  </si>
  <si>
    <t>visual observation</t>
  </si>
  <si>
    <t>estimated flow</t>
  </si>
  <si>
    <t>7/9/2021, 2:53 PM</t>
  </si>
  <si>
    <t>estimate of flowrate</t>
  </si>
  <si>
    <t>on going, elg</t>
  </si>
  <si>
    <t>Brush Island Road</t>
  </si>
  <si>
    <t>7/9/2021, 2:50 PM</t>
  </si>
  <si>
    <t>on going,elg</t>
  </si>
  <si>
    <t>Sedgwick Avenue</t>
  </si>
  <si>
    <t>7/9/2021, 2:59 PM</t>
  </si>
  <si>
    <t>7/9/2021, 10:00 PM</t>
  </si>
  <si>
    <t>Goodwives River</t>
  </si>
  <si>
    <t>West ave and Baily</t>
  </si>
  <si>
    <t>7/9/2021, 2:43 PM</t>
  </si>
  <si>
    <t>7/9/2021, 4:30 PM</t>
  </si>
  <si>
    <t>visual observations</t>
  </si>
  <si>
    <t>estimate of flow rate of weeping mh</t>
  </si>
  <si>
    <t>goodwives river</t>
  </si>
  <si>
    <t>23 Crimmins</t>
  </si>
  <si>
    <t>7/9/2021, 4:45 PM</t>
  </si>
  <si>
    <t>7/9/2021, 4:48 PM</t>
  </si>
  <si>
    <t>Stony Brook River</t>
  </si>
  <si>
    <t>stopped - not ongoing</t>
  </si>
  <si>
    <t>26 Park Place</t>
  </si>
  <si>
    <t>7/9/2021, 4:00 PM</t>
  </si>
  <si>
    <t>7/9/2021, 6:00 PM</t>
  </si>
  <si>
    <t>visual observation by area resident</t>
  </si>
  <si>
    <t>WAG.  Report from resident.  bypass was over when it was reported</t>
  </si>
  <si>
    <t>Norton River</t>
  </si>
  <si>
    <t>Area cleaned on morning of 7/10/21</t>
  </si>
  <si>
    <t>Post Rd</t>
  </si>
  <si>
    <t>7/9/2021, 3:08 PM</t>
  </si>
  <si>
    <t>7/9/2021, 4:42 PM</t>
  </si>
  <si>
    <t>7/9/2021, 7:15 PM</t>
  </si>
  <si>
    <t>379 West Ave Darien, Ct</t>
  </si>
  <si>
    <t>8/10/2021, 5:30 PM</t>
  </si>
  <si>
    <t>8/10/2021, 6:45 PM</t>
  </si>
  <si>
    <t>During a spot repair of a cracked sewer main.</t>
  </si>
  <si>
    <t>Visual observation/estimation</t>
  </si>
  <si>
    <t>Noroton River (1500 LF downstream)</t>
  </si>
  <si>
    <t>Experienced a loss of sewage during the repair of a cracked pipe.</t>
  </si>
  <si>
    <t>Old Kings Highway South at Sedgwick Avenue</t>
  </si>
  <si>
    <t>9/2/2021, 10:08 AM</t>
  </si>
  <si>
    <t>9/2/2021, 12:00 PM</t>
  </si>
  <si>
    <t>observation</t>
  </si>
  <si>
    <t>150 Nearwater Lane</t>
  </si>
  <si>
    <t>9/2/2021, 10:05 AM</t>
  </si>
  <si>
    <t>stopped</t>
  </si>
  <si>
    <t>141 Nearwater Lane</t>
  </si>
  <si>
    <t>9/2/2021, 9:55 AM</t>
  </si>
  <si>
    <t>90 Nearwater Lane</t>
  </si>
  <si>
    <t>9/2/2021, 9:44 AM</t>
  </si>
  <si>
    <t>Derby</t>
  </si>
  <si>
    <t>19 Cherry st</t>
  </si>
  <si>
    <t>10/10/2021, 10:15 AM</t>
  </si>
  <si>
    <t>10/10/2021, 12:01 PM</t>
  </si>
  <si>
    <t>Derby PD reported a sewage leak to Derby PW, Derby PW contacted Derby WPCA</t>
  </si>
  <si>
    <t>active bypass</t>
  </si>
  <si>
    <t>Housatonic River</t>
  </si>
  <si>
    <t>This is a private home lateral leak coming from 19 Cherry st Derby, Derby's sewer lines were inspected on Cherry and Summit st and lines are fine at this time, CT DEEP Emergency response was called at 11:37 am ( 860-424-3338 ) spoke with Agent #201 and reported sewage from a private home was discharging into a catch basin on the corner of Summit and cherry st. 
At 11:50 I received a call from Donnell  with CT DEEP and explained the situation Donnell is going to 19 Cherry st to advise homeowner.</t>
  </si>
  <si>
    <t>8th street Derby, ct 06418</t>
  </si>
  <si>
    <t>3/16/2021, 12:36 PM</t>
  </si>
  <si>
    <t>3/22/2021, 10:00 AM</t>
  </si>
  <si>
    <t>call from resident</t>
  </si>
  <si>
    <t>Estimate, visual</t>
  </si>
  <si>
    <t>Thursday March 11th, Upstream and downstream manholes of 109 Hawkins St, Derby were checked for a blockage after water was found around a sinkhole  in the middle of the street our sewer main was running fine no blockages, also no evidence of sewage at that time, Naugatuck Valley health Dept. was called and Rich from NVH came to check out problem, Homeowner was called Friday March 12th at 4:18pm and assured the city that the lateral was cleaned it had root intrusion and wipes.</t>
  </si>
  <si>
    <t>Factory st</t>
  </si>
  <si>
    <t>8/23/2021, 10:30 AM</t>
  </si>
  <si>
    <t>8/23/2021, 12:19 PM</t>
  </si>
  <si>
    <t>Plant Operator reported overflow</t>
  </si>
  <si>
    <t>High flow rain event causing Grit chamber overflow.</t>
  </si>
  <si>
    <t>Caroline St</t>
  </si>
  <si>
    <t>9/2/2021, 4:30 AM</t>
  </si>
  <si>
    <t>9/2/2021, 6:20 AM</t>
  </si>
  <si>
    <t>plant walk around</t>
  </si>
  <si>
    <t>Excessive rain caused excessive flows to the plant along with Stevenson dam releasing 2500 CFS causing plant to backup and Clarifiers to flow over weirs. Raw sewage was also going down stairs to Grit chamber.</t>
  </si>
  <si>
    <t>1 caroline street derby ct</t>
  </si>
  <si>
    <t>7/9/2021, 9:00 AM</t>
  </si>
  <si>
    <t>Housatonic river</t>
  </si>
  <si>
    <t>Tropical Storm</t>
  </si>
  <si>
    <t>East Haddam WPCF</t>
  </si>
  <si>
    <t>East Haddam</t>
  </si>
  <si>
    <t>2 Norwich Rd East Haddam</t>
  </si>
  <si>
    <t>2/17/2021, 10:30 PM</t>
  </si>
  <si>
    <t>2/26/2021, 3:30 PM</t>
  </si>
  <si>
    <t>Lateral - Public</t>
  </si>
  <si>
    <t>Odor Complaint</t>
  </si>
  <si>
    <t>SCADA</t>
  </si>
  <si>
    <t>5,000 gallons</t>
  </si>
  <si>
    <t>Succor Brook</t>
  </si>
  <si>
    <t>Jim Ventres is contacting CT DOT for locational information on suspect repair.  Given dangerous location (narrow steep curve) and pending ice storm, excavation and repairs to be scheduled following storm.</t>
  </si>
  <si>
    <t>EAST HAMPTON WPCA</t>
  </si>
  <si>
    <t>East Hampton</t>
  </si>
  <si>
    <t>124 Laurel Ridge, East Hampton, CT</t>
  </si>
  <si>
    <t>12/19/2021, 11:45 AM</t>
  </si>
  <si>
    <t>12/19/2021, 12:15 PM</t>
  </si>
  <si>
    <t>Police called sewer dispatch service</t>
  </si>
  <si>
    <t>1000 gallons</t>
  </si>
  <si>
    <t>Estimate of pumping over time to shut down station to bypass.</t>
  </si>
  <si>
    <t>Pump shut off.  Bypass with pumping until repairs completed.</t>
  </si>
  <si>
    <t>East Hampton WPCA</t>
  </si>
  <si>
    <t>Daly Rd, East Hampton, CT 06424</t>
  </si>
  <si>
    <t>2/8/2021, 7:30 PM</t>
  </si>
  <si>
    <t>2/8/2021, 8:30 PM</t>
  </si>
  <si>
    <t>Pedestrian walking by sewer pipe</t>
  </si>
  <si>
    <t>20,001 - 50,000 gallons</t>
  </si>
  <si>
    <t>Estimate</t>
  </si>
  <si>
    <t>East Windsor WPCF</t>
  </si>
  <si>
    <t>Suffield</t>
  </si>
  <si>
    <t>136 Prospect Hill Rd, East Windsor, CT</t>
  </si>
  <si>
    <t>4/23/2021, 10:28 AM</t>
  </si>
  <si>
    <t>4/23/2021, 4:30 PM</t>
  </si>
  <si>
    <t>Local Restaurant was having some drain issues.</t>
  </si>
  <si>
    <t>Line was partially plugged, nothing left manhole or mainline.</t>
  </si>
  <si>
    <t>Restaurant was having some drain issues, a partial plug was discovered in the main sewer line.
Line Cleaned, Jetted, Flushed.  All normal.</t>
  </si>
  <si>
    <t>East Windsor</t>
  </si>
  <si>
    <t>192 South Water Street, East Windsor, CT</t>
  </si>
  <si>
    <t>4/28/2021, 8:08 AM</t>
  </si>
  <si>
    <t>4/28/2021, 12:10 PM</t>
  </si>
  <si>
    <t>Scheduled Maintenance - Cleaning Final Contact Tank prior to disinfection season.</t>
  </si>
  <si>
    <t>Not currently disinfecting, no issues with flow.</t>
  </si>
  <si>
    <t>Scheduled seasonal maintenance - normal procedure</t>
  </si>
  <si>
    <t>Enfield POTW</t>
  </si>
  <si>
    <t>Enfield</t>
  </si>
  <si>
    <t>120 Prospect St Enfield</t>
  </si>
  <si>
    <t>9/2/2021, 7:30 AM</t>
  </si>
  <si>
    <t>9/2/2021, 8:00 PM</t>
  </si>
  <si>
    <t>Property owner saw what water coming out of the sanitary sewer cover</t>
  </si>
  <si>
    <t>GPM by the hour</t>
  </si>
  <si>
    <t>500,000 gallons</t>
  </si>
  <si>
    <t>CT River</t>
  </si>
  <si>
    <t>Excessive rain causing the sanitary sewer system to over flow. Discharge was from SMH# 4800</t>
  </si>
  <si>
    <t>Fairfield WPCF</t>
  </si>
  <si>
    <t>Fairfield</t>
  </si>
  <si>
    <t>637 Reef Road - exact location</t>
  </si>
  <si>
    <t>1/29/2021, 10:00 AM</t>
  </si>
  <si>
    <t>1/29/2021, 10:15 AM</t>
  </si>
  <si>
    <t>Called in by home owner</t>
  </si>
  <si>
    <t>Home owner said between 2 to 3 gallons over topped the toilet</t>
  </si>
  <si>
    <t>2 - 3 gallons.</t>
  </si>
  <si>
    <t>Temperature in the teens grease, rags and roots clogged the line. We will camera the line to see what the inspection shows and take corrective action from there if any is needed.</t>
  </si>
  <si>
    <t>330 Richard White Way, Fairfield CT. 06516</t>
  </si>
  <si>
    <t>5/27/2021, 2:30 PM</t>
  </si>
  <si>
    <t>5/27/2021, 2:50 PM</t>
  </si>
  <si>
    <t>Contractor hit and ripped off top of 8 inch sanitary line. When the top of pipe was ripped off dirt went into pipe and blocked line.</t>
  </si>
  <si>
    <t>Amount of water leaving pipe and duration, very little flow within line.</t>
  </si>
  <si>
    <t>30 Gallons</t>
  </si>
  <si>
    <t>Some sewage escaped pipe when it was broken. Once dirt was removed from pipe water flowed within pipe and we used our water jet truck in the line upstream to act as a vacuum and pull water through. Very little flow in this line, hence the small  amount of the bypass.</t>
  </si>
  <si>
    <t>330 One Rod Highway</t>
  </si>
  <si>
    <t>6/9/2021, 9:55 AM</t>
  </si>
  <si>
    <t>6/9/2021, 12:00 PM</t>
  </si>
  <si>
    <t>Contractor hit line while digging trench, reported to me as soon as it happened.</t>
  </si>
  <si>
    <t>Contractor hit a 4" PVC scum line while digging . Plant personnel shut off scum pumps and drained scum pit back to plant headworks. The remaining water in the pipe leaked into the trench.  Visual estimation of leak was reported . Water is to be tested, removed accordingly.</t>
  </si>
  <si>
    <t>Hibiscus Ave, Berwick Ave, Grasmare Ave &amp; Kings Highway &amp; 2070 Kings Highway</t>
  </si>
  <si>
    <t>7/9/2021, 12:24 PM</t>
  </si>
  <si>
    <t>7/9/2021, 11:45 PM</t>
  </si>
  <si>
    <t>Staff inspection</t>
  </si>
  <si>
    <t>Duration, flow pattern and height of water coming out of manholes</t>
  </si>
  <si>
    <t>Ash Creek</t>
  </si>
  <si>
    <t>Several manholes boiling out along East Trunk Line Interceptor.</t>
  </si>
  <si>
    <t>Woodside Ave</t>
  </si>
  <si>
    <t>7/9/2021, 3:15 PM</t>
  </si>
  <si>
    <t>7/9/2021, 6:30 PM</t>
  </si>
  <si>
    <t>Duration, flow pattern and height of water out of manhole</t>
  </si>
  <si>
    <t>Turney Creek</t>
  </si>
  <si>
    <t>Manhole overflowing</t>
  </si>
  <si>
    <t>Brentwood &amp; Kings Highway</t>
  </si>
  <si>
    <t>7/9/2021, 9:28 AM</t>
  </si>
  <si>
    <t>Staff checking locations</t>
  </si>
  <si>
    <t>Duration, flow pattern and height of water coming out of manhole</t>
  </si>
  <si>
    <t>Effects from Tropical Storm Elsa, over 4 inches of rain from last night.</t>
  </si>
  <si>
    <t>350 Grace st</t>
  </si>
  <si>
    <t>8/13/2021, 12:45 PM</t>
  </si>
  <si>
    <t>8/13/2021, 2:30 PM</t>
  </si>
  <si>
    <t>called in by homeowner</t>
  </si>
  <si>
    <t>250 gal</t>
  </si>
  <si>
    <t>catch basin to rooster river</t>
  </si>
  <si>
    <t>no solids were bypassed road was washed down of grey water.</t>
  </si>
  <si>
    <t>131 Royal Ave, 17, 138, 207 &amp; 187 Rutland Ave, 114 Brentwood Ave, 75 Hibiscus Street, 124 &amp; 178 Halley Ave, 119 Berwick Ave, 173, 253 &amp; 291 Fairchild Ave, 39 Bradford Street, Dresden Street, 16 Carthage Street, 35 Kings Highway, 57 Pierce Street, Arising</t>
  </si>
  <si>
    <t>9/2/2021, 12:30 AM</t>
  </si>
  <si>
    <t>9/2/2021, 11:00 PM</t>
  </si>
  <si>
    <t>Staff visual inspection</t>
  </si>
  <si>
    <t>Amount of manholes over flowing and duration.</t>
  </si>
  <si>
    <t>Ash Creek, Rooster River</t>
  </si>
  <si>
    <t>35 manholes along the East Trunk line or overflowing due to heavy rains from Storm Ida flowing into the Rooster River &amp; Ash Creek.</t>
  </si>
  <si>
    <t>Farmington</t>
  </si>
  <si>
    <t>38 Patrick Flood Road Farmington CT</t>
  </si>
  <si>
    <t>9/21/2021, 10:00 AM</t>
  </si>
  <si>
    <t>9/22/2021, 10:00 PM</t>
  </si>
  <si>
    <t>Operators saw sewage coming from crack in road, after troubleshooting discovered the force main had a break.</t>
  </si>
  <si>
    <t>Quantity was determined by pumping rates and time of break</t>
  </si>
  <si>
    <t>The 14 inch force main out of the pump station broke, operators &amp; contractors are currently digging up the road to find the break and will be replacing the broken section.  Vac trucks are onsite vacc'ing the inflow to the pump station until work is finished.</t>
  </si>
  <si>
    <t>Hamden</t>
  </si>
  <si>
    <t>597 Hamden Plaza and Mix Ave, Hamden, CT</t>
  </si>
  <si>
    <t>12/22/2021, 02:15 PM</t>
  </si>
  <si>
    <t>12/22/2021, 02:45 PM</t>
  </si>
  <si>
    <t>Sewage Line Blockage - Rags</t>
  </si>
  <si>
    <t>By-pass was reported by Hamden DPW.</t>
  </si>
  <si>
    <t>Less than 50 gallons.</t>
  </si>
  <si>
    <t>Field estimate by crew. The by-pass was not active when the crew arrived.</t>
  </si>
  <si>
    <t>When the crew arrived the by-pass was not active. The crew jetted the line and removed a driveway ma</t>
  </si>
  <si>
    <t>New Haven</t>
  </si>
  <si>
    <t>345 E Shore Pkwy, New Haven, CT</t>
  </si>
  <si>
    <t>NPDES Permitted Bypass of Secondary Treatment</t>
  </si>
  <si>
    <t>Rain less than 1" per hour</t>
  </si>
  <si>
    <t>12/6/2021, 06:00 AM</t>
  </si>
  <si>
    <t>12/6/2021, 06:45 AM</t>
  </si>
  <si>
    <t>0.4 MGD</t>
  </si>
  <si>
    <t>Flow Meter/SCADA</t>
  </si>
  <si>
    <t>0.4 MG</t>
  </si>
  <si>
    <t>New Haven Harbor</t>
  </si>
  <si>
    <t>Flows decreased</t>
  </si>
  <si>
    <t>Greater New Haven WPCA</t>
  </si>
  <si>
    <t>720 Foxon Rd, East Haven</t>
  </si>
  <si>
    <t>1/17/2021, 8:05 PM</t>
  </si>
  <si>
    <t>1/17/2021, 8:30 PM</t>
  </si>
  <si>
    <t>East Haven Police called it in.</t>
  </si>
  <si>
    <t>Field estimate by crew.</t>
  </si>
  <si>
    <t>Less than 25 gallons.</t>
  </si>
  <si>
    <t>Crew arrived at 720 Foxon and found water coming from the pick holes in the manhole cover. The crew jetted the line and restored flow. The line was blocked with grease. The area around the manhole cover was cleaned. The crew will return Tuesday to clean and CCTV inspect the line. Refer to work order #161957 for details.</t>
  </si>
  <si>
    <t>47 Homelands Terr Hamden CT</t>
  </si>
  <si>
    <t>1/20/2021, 11:05 AM</t>
  </si>
  <si>
    <t>1/20/2021, 12:20 PM</t>
  </si>
  <si>
    <t>Contractor called it in.</t>
  </si>
  <si>
    <t>Less than 100 gallons.</t>
  </si>
  <si>
    <t>Contractor installed new utility pole over sanitary sewer. The sanitary sewer was broken causing some sewage to pass through the sanitary line, and some to seep out around the pole. The contractor removed the pole for the GNHWPCA contractor to repair the sanitary line.</t>
  </si>
  <si>
    <t>East Haven</t>
  </si>
  <si>
    <t>31 Commerce St East Haven CT 06512</t>
  </si>
  <si>
    <t>1/25/2021, 2:00 PM</t>
  </si>
  <si>
    <t>1/28/2021, 2:00 PM</t>
  </si>
  <si>
    <t>Approved Bypass for Construction</t>
  </si>
  <si>
    <t>scheduled lining of gravity main</t>
  </si>
  <si>
    <t>0 gallons</t>
  </si>
  <si>
    <t>No sewage left the system</t>
  </si>
  <si>
    <t>lining of gravity main approx 600 LF of CIPP 24", lining scheduled to be completed after 2 days.</t>
  </si>
  <si>
    <t>345 EAST SHORE PKWY</t>
  </si>
  <si>
    <t>10/27/2021, 12:00 AM</t>
  </si>
  <si>
    <t>flow meter/SCADA</t>
  </si>
  <si>
    <t>NEW HAVEN HARBOR</t>
  </si>
  <si>
    <t>345 EAST SHORE PARKWAY</t>
  </si>
  <si>
    <t>10/26/2021, 3:20 AM</t>
  </si>
  <si>
    <t>21.8 MGD</t>
  </si>
  <si>
    <t>10/30/2021, 5:27 AM</t>
  </si>
  <si>
    <t>10/30/2021, 7:15 AM</t>
  </si>
  <si>
    <t>flow meter</t>
  </si>
  <si>
    <t>0.8 MG</t>
  </si>
  <si>
    <t>10/4/2021, 10:11 PM</t>
  </si>
  <si>
    <t>10/5/2021, 12:00 AM</t>
  </si>
  <si>
    <t>2.4 mg</t>
  </si>
  <si>
    <t>10/5/2021, 12:45 AM</t>
  </si>
  <si>
    <t>0.6 MGD</t>
  </si>
  <si>
    <t>11/13/2021, 4:29 PM</t>
  </si>
  <si>
    <t>11/13/2021, 5:30 PM</t>
  </si>
  <si>
    <t>Flow meter/totalizer</t>
  </si>
  <si>
    <t>64.2 min duration</t>
  </si>
  <si>
    <t>121 Waite St Hamden CT</t>
  </si>
  <si>
    <t>2/13/2021, 4:10 PM</t>
  </si>
  <si>
    <t>2/13/2021, 4:45 PM</t>
  </si>
  <si>
    <t>Homeowner called it in.</t>
  </si>
  <si>
    <t>377 gallons.       .5'(.041')x30'x40'x7.48=376.99 gallons.</t>
  </si>
  <si>
    <t>Crew arrived to find the sanitary sewer surcharged. The crew jetted the line and restored flow. The line was blocked with grease. The crew checked the home for damage. The basement floor was wet with puddling. It was noted there are two cleanouts in the floor, and both caps were off. There was a towel stuffed in one pipe, and the cap was sitting at the second. Pro Klean was contracted to clean and sanitize.</t>
  </si>
  <si>
    <t>25 Morris Causway New Haven CT</t>
  </si>
  <si>
    <t>2/16/2021, 9:15 PM</t>
  </si>
  <si>
    <t>2/16/2021, 9:50 PM</t>
  </si>
  <si>
    <t>Less than 15 gallons.</t>
  </si>
  <si>
    <t>Crew arrived on site and found the line surcharged. The line was jetted and flow restored. The line was blocked with grease. Pro Klean was contracted to clean and sanitize.</t>
  </si>
  <si>
    <t>243 Helen St Hamden St Hamden.</t>
  </si>
  <si>
    <t>3/12/2021, 8:15 AM</t>
  </si>
  <si>
    <t>3/12/2021, 8:45 AM</t>
  </si>
  <si>
    <t>Resident called it in.</t>
  </si>
  <si>
    <t>Less than 10 gallons.</t>
  </si>
  <si>
    <t>Crew arrived at 243 Helen and found the line surcharged. The crew jetted the line and restored flow. The line was full of grease. The homeowner had sewage come up in a shower stall and toilet. There was a little overflow that spilled on the floor. Most of the sewage was contained in the shower stall. Pro Klean was contracted to clean and sanitize.</t>
  </si>
  <si>
    <t>325 Franklin Rd Hamden</t>
  </si>
  <si>
    <t>3/12/2021, 8:45 PM</t>
  </si>
  <si>
    <t>3/12/2021, 9:20 PM</t>
  </si>
  <si>
    <t>Basement was 25x35 with 1.5" totaling 818 gallons.</t>
  </si>
  <si>
    <t>Crew arrived on location and found the sanitary sewer surcharged. The line was chased back to State St in front of the State St pump station. The line was jetted and flow restored. The line had heavy grease causing the blockage. The crew checked the property for damage. Pro Klean was contacted to clean and sanitize.</t>
  </si>
  <si>
    <t>291 Franklin Rd Hamden</t>
  </si>
  <si>
    <t>2039 Dixwell Ave Hamden</t>
  </si>
  <si>
    <t>3/15/2021, 12:25 PM</t>
  </si>
  <si>
    <t>3/15/2021, 12:50 PM</t>
  </si>
  <si>
    <t>Crew found it when on PM sanitary sewer cleaning.</t>
  </si>
  <si>
    <t>Crew found water starting to bubble out of the MHC when on PM sanitary sewer cleaning. The crew jetted the line and restored flow. The area around the cover was cleaned. Less than 10 gallons was discharged from the MH. The line was blocked with grease. The IPP dept. will be notified of the grease in the line.</t>
  </si>
  <si>
    <t>1072 Dixwell Ave Hamden CT</t>
  </si>
  <si>
    <t>3/20/2021, 2:15 PM</t>
  </si>
  <si>
    <t>3/20/2021, 3:15 PM</t>
  </si>
  <si>
    <t>Property owner called it in.</t>
  </si>
  <si>
    <t>63 gallons were discharged into the basement.</t>
  </si>
  <si>
    <t>Crew spoke to the owner. Owner stated the problem was ongoing for 3 days. He stated he had a contractor snake his lateral. The crew jetted the line and pulled grease out. The line did not appear surcharged. After jetting the water stopped spilling into the basement.</t>
  </si>
  <si>
    <t>16 Tuttle St New Haven CT</t>
  </si>
  <si>
    <t>3/6/2021, 7:30 PM</t>
  </si>
  <si>
    <t>3/6/2021, 8:10 PM</t>
  </si>
  <si>
    <t>Caller stated water was coming out around the MH cover. There is no sanitary sewer on the GIS mapping. This may be an old private sewer. The crew found the MH and cleared it. The MH was very shallow and the material was septic. The line was jetted. Nothing was observed other than thick black septic material in the line. The GNH will investigate this further. The crew cleaned up around the MH. Some of the water in the street had froze due to the cold.</t>
  </si>
  <si>
    <t>241 Fairview Ave Hamden CT</t>
  </si>
  <si>
    <t>4/11/2021, 10:15 PM</t>
  </si>
  <si>
    <t>4/11/2021, 10:55 PM</t>
  </si>
  <si>
    <t>less than 50 gallons.</t>
  </si>
  <si>
    <t>Crew arrived to find a pile of rags in the MH invert. The line was cleaned and flow restored. There was also grease in the line. Pro Klean was contracted to clean and sanitize.</t>
  </si>
  <si>
    <t>980 Prospect St Hamden CT</t>
  </si>
  <si>
    <t>4/4/2021, 12:35 PM</t>
  </si>
  <si>
    <t>4/4/2021, 12:55 PM</t>
  </si>
  <si>
    <t>Less than 200 gallons.</t>
  </si>
  <si>
    <t>Call came in from roto Rooter for the backup. The GNH crew arrived and found the sanitary sewer surcharged. The line was jetted and flow restored. The line was blocked by roots in the main. The property has a pump system in the basement. Pro Klean was contracted to clean and sanitize.</t>
  </si>
  <si>
    <t>274 Augur St Hamden CT</t>
  </si>
  <si>
    <t>4/5/2021, 8:10 PM</t>
  </si>
  <si>
    <t>4/5/2021, 8:45 PM</t>
  </si>
  <si>
    <t>Less than 20 gallons.</t>
  </si>
  <si>
    <t>Crew arrived to find the sanitary sewer surharged. The line was blocked with grease in the manhole drop pipe. The line was cleared and flow restored. Pro Klean was contracted to clean and sanitize.</t>
  </si>
  <si>
    <t>47 Moulthrup St East Haven Ct</t>
  </si>
  <si>
    <t>4/6/2021, 2:30 PM</t>
  </si>
  <si>
    <t>4/6/2021, 3:24 PM</t>
  </si>
  <si>
    <t>Field estimate by crew</t>
  </si>
  <si>
    <t>Crew arrived and found sanitary sewer surcharged, line was blocked with grease and rags, line was cleared and flow restored. No bypasss in customers basement was reported but while jetting line sewerage came out of upstream manhole and ran into catch basin. road was washed off by crew and sewage was vacuumed out of catch basin.</t>
  </si>
  <si>
    <t>243 Helen St Hamden CT</t>
  </si>
  <si>
    <t>5/11/2021, 9:30 AM</t>
  </si>
  <si>
    <t>5/11/2021, 10:00 AM</t>
  </si>
  <si>
    <t>The GNHWPCA filed this report within the two hour requirement. After the report was filed it was determined the customers lateral was blocked inside the home. The GNH had the lateral push cam inspected. Material was behind the house trap. The lateral is still blocked. Customer was calling a contractor to clear her line. This was not blocked in the city line.</t>
  </si>
  <si>
    <t>32 Mill Pond Heights Rd, East Haven CT</t>
  </si>
  <si>
    <t>5/11/2021, 2:45 PM</t>
  </si>
  <si>
    <t>5/11/2021, 3:15 PM</t>
  </si>
  <si>
    <t>Landscaper called it in.</t>
  </si>
  <si>
    <t>Landscaper called in a MH cover that water had leaked from in a grassy area off the edge of the road. The crew arrived and found the MHC wet and the ground around it damp. The crew jetted the line and restored flow. Most of the water reported was from the jetting process. The area around the MHC was cleaned with the vac truck. Lime was applied to the area around the MHC.</t>
  </si>
  <si>
    <t>771 Grand Ave, New Haven CT</t>
  </si>
  <si>
    <t>5/30/2021, 12:15 AM</t>
  </si>
  <si>
    <t>5/30/2021, 12:40 AM</t>
  </si>
  <si>
    <t>Based on contractor estimate.</t>
  </si>
  <si>
    <t>1118 gallons</t>
  </si>
  <si>
    <t>Contractor called in the backup at 771 Grand Ave, New Haven. The contractor had cabled the line several times before opening the MHC in the street. The GNHWPCA crew checked the city line and found it surcharged. The line was jetted and flow restored. The line was full of grease. The contractor stated there was 2" of water in a room 30'x30'. The room was not finished.</t>
  </si>
  <si>
    <t>252-254 Goffe Ter New Haven CT</t>
  </si>
  <si>
    <t>6/1/2021, 11:25 AM</t>
  </si>
  <si>
    <t>6/1/2021, 11:55 AM</t>
  </si>
  <si>
    <t>Plumbing contractor called it in.</t>
  </si>
  <si>
    <t>Less than 100 gallons was discharged into the basement.</t>
  </si>
  <si>
    <t>Plumbing contractor was removing a house trap for the owner. Pipe Safe contractor could not snake through the trap. When removing the cap the basement started to flood. The contractor was able to re-install the cap. The crew checked the city line, was surcharged. The line was jetted and flow restored. There was tree roots and grease in the line. Pro Klean was contracted to clean and sanitize.</t>
  </si>
  <si>
    <t>east shore parkway</t>
  </si>
  <si>
    <t>6/28/2021, 12:00 PM</t>
  </si>
  <si>
    <t>6/28/2021, 1:45 PM</t>
  </si>
  <si>
    <t>&lt;5000 gal</t>
  </si>
  <si>
    <t>new haven harbor</t>
  </si>
  <si>
    <t>line is plant effluent, prior to chlorination. broken pipe under ground. Contractor struck pipe during repair of pipe, causing release into waterway.  Pipe repaired</t>
  </si>
  <si>
    <t>53 Orange St New Haven Ct.</t>
  </si>
  <si>
    <t>8/25/2021, 10:55 AM</t>
  </si>
  <si>
    <t>8/25/2021, 11:30 AM</t>
  </si>
  <si>
    <t>Property Management company called it in.</t>
  </si>
  <si>
    <t>The crew arrived at the location and found the line surcharged and full of grease. The line was jetted and flow restored. The GNH is CCTV inspecting the line. Pro Klean was contracted to clean and sanitize the basement.</t>
  </si>
  <si>
    <t>57 Orange St New Haven CT</t>
  </si>
  <si>
    <t>Property management company called it in.</t>
  </si>
  <si>
    <t>Crew arrived and found the sewer surcharged. the line was jetted and flow restored. The GNH is CCTV inspecting the line. The line was full of grease. Pro Klean was contracted to clean and sanitize the basement.</t>
  </si>
  <si>
    <t>Greenwich - Grass Island WPCF</t>
  </si>
  <si>
    <t>Greenwich</t>
  </si>
  <si>
    <t>11 Tods Driftway</t>
  </si>
  <si>
    <t>3/27/2021, 2:30 PM</t>
  </si>
  <si>
    <t>3/27/2021, 3:30 PM</t>
  </si>
  <si>
    <t>Reported by Parks and Recreation Employee</t>
  </si>
  <si>
    <t>Based on est. bathroom flows, time and visual</t>
  </si>
  <si>
    <t>Less than 50 gallons</t>
  </si>
  <si>
    <t>Flow was only from the south concession bathrooms.  Sewer requested P&amp;R staff to close bathrooms while we cleared blockage to limit SSO.  Only small area of sand received SSO and that sand was removed after stoppage was relieved.</t>
  </si>
  <si>
    <t>69 Mallard Drive</t>
  </si>
  <si>
    <t>3/9/2021, 3:50 PM</t>
  </si>
  <si>
    <t>3/9/2021, 4:00 PM</t>
  </si>
  <si>
    <t>We are conducting sewer rehabilitation (CIPP lining) that requires temporary bypass, the contractor's temporary bypass pipe fitting came unconnected.</t>
  </si>
  <si>
    <t>Visual and based on size of pipe</t>
  </si>
  <si>
    <t>Approximately 500 gallons</t>
  </si>
  <si>
    <t>Brothers Brook</t>
  </si>
  <si>
    <t>Contractor had tested bypass with clean water prior to activating with sewage.  Unfortunately, one fitting connection came loose after sewage bypass was started up.  Contractor was able to stop system almost immediately to limit the event.</t>
  </si>
  <si>
    <t>67 Harbor Drive</t>
  </si>
  <si>
    <t>7/9/2021, 9:10 AM</t>
  </si>
  <si>
    <t>7/10/2021, 10:30 AM</t>
  </si>
  <si>
    <t>By Sewer Division Field Staff performing routine inspections of system during storm event</t>
  </si>
  <si>
    <t>Byram Harbor/Long Island Sound</t>
  </si>
  <si>
    <t>Surcharging at Sewer Manhole 3761 due to heavy rains, excessive flows from Tropical Storm Elsa</t>
  </si>
  <si>
    <t>250B Shore Road</t>
  </si>
  <si>
    <t>7/9/2021, 10:15 AM</t>
  </si>
  <si>
    <t>7/10/2021, 2:00 AM</t>
  </si>
  <si>
    <t>Sewer Division Field Personnel during routine inspections of system during storm event</t>
  </si>
  <si>
    <t>Greenwich Harbor</t>
  </si>
  <si>
    <t>Coming out sewer manhole (no number) in parking lot of Grass Island Dog Park just upstream of Grass Island WWTP</t>
  </si>
  <si>
    <t>257 Shore Road</t>
  </si>
  <si>
    <t>Surcharging from sewer manhole (MH #1300) due to excessive flows from Tropical Storm Elsa</t>
  </si>
  <si>
    <t>251 Shore Road</t>
  </si>
  <si>
    <t>Sewer Division Field Personnel during routine system inspection during storm event</t>
  </si>
  <si>
    <t>Two sewer manholes surcharged and pouring out manhole covers - manhole numbers 5062 and 5063</t>
  </si>
  <si>
    <t>297 Shore Road</t>
  </si>
  <si>
    <t>Sewer Division Field Staff performing routine inspections of system during storm event</t>
  </si>
  <si>
    <t>Surcharging sewer manhole (MH number 3712) due to excessive flows from Tropical Storm Elsa</t>
  </si>
  <si>
    <t>212 Sound Beach Avenue</t>
  </si>
  <si>
    <t>7/9/2021, 11:45 AM</t>
  </si>
  <si>
    <t>Reported by business owner (Sweet Peas - 212 Sound Beach Avenue)</t>
  </si>
  <si>
    <t>Property owner reported sewage backing up into basement.  The sewer mains were full due to the excessive flows and flooding in Old Greenwich from Tropical Storm Elsa.  We cannot confirm actual time that backup stopped as this is private property and we were not contacted when issue stopped.</t>
  </si>
  <si>
    <t>18 Roosevelt Avenue</t>
  </si>
  <si>
    <t>7/9/2021, 10:30 AM</t>
  </si>
  <si>
    <t>7/10/2021, 7:15 AM</t>
  </si>
  <si>
    <t>Sewer Division Field Personnel - during routine inspections of system during storm event</t>
  </si>
  <si>
    <t>Surcharging sewer manhole (MH #2738) - Roosevelt Avenue at Irvine Street - due to excessive flows from Tropical Storm Elsa</t>
  </si>
  <si>
    <t>84 Brookside Drive</t>
  </si>
  <si>
    <t>7/10/2021, 9:00 AM</t>
  </si>
  <si>
    <t>Sewer Division Field Staff during routine inspection of system during storm event</t>
  </si>
  <si>
    <t>Horseneck Brook</t>
  </si>
  <si>
    <t>Surcharging sewer manhole (MH #4482) on the Horseneck sewer line - due to excessive flows from Tropical Storm Elsa</t>
  </si>
  <si>
    <t>48 Glenville Road</t>
  </si>
  <si>
    <t>7/9/2021, 12:53 PM</t>
  </si>
  <si>
    <t>Reported by private property owner - issue in the house</t>
  </si>
  <si>
    <t>Property owner reported backup in the house.    Sewer Division personnel checked sewer mains in area and there was no overflows, but the system was flowing full due to the excessive flows from Tropical Storm Elsa.  Private property owner did not notify us when backup stopped - so we cannot confirm end time accurately.</t>
  </si>
  <si>
    <t>2 Glenn Road</t>
  </si>
  <si>
    <t>7/9/2021, 9:25 AM</t>
  </si>
  <si>
    <t>Reported by Property Owner</t>
  </si>
  <si>
    <t>Backing up in property owner's basement from slop sink in the basement.  Once Fire Department closed the valve on basement sink drain the backup stopped</t>
  </si>
  <si>
    <t>110 Shore Road</t>
  </si>
  <si>
    <t>7/9/2021, 10:35 AM</t>
  </si>
  <si>
    <t>Sewer Division Field Staff during routine inspections of system during storm event</t>
  </si>
  <si>
    <t>Ultimately to Long Island Sound</t>
  </si>
  <si>
    <t>Surcharging sewer manhole (MH #2697) on Shore Road at Grant Avenue - this is the manhole that Ballwood PS force main discharges into</t>
  </si>
  <si>
    <t>12 Ballwood Road</t>
  </si>
  <si>
    <t>7/9/2021, 11:10 AM</t>
  </si>
  <si>
    <t>7/9/2021, 7:30 PM</t>
  </si>
  <si>
    <t>Sewer Division Field Personnel during routine inspections during storm event</t>
  </si>
  <si>
    <t>Surcharging manhole (MH #2362) on Ballwood Road at intersection with Holman Lane - just trickling out the manhole key hole.  Due to excessive flows from Tropical Storm Elsa</t>
  </si>
  <si>
    <t>7 Shore Road - Old Greenwich</t>
  </si>
  <si>
    <t>Surcharging sewer mahole (MH #2387) manhole in front of Sewer Pump Station "A" and also from influent wetwell hatch at Station "A" PS on Shore Road due to excessive flows from Tropical Storm Elsa</t>
  </si>
  <si>
    <t>25 Indian Harbor Drive</t>
  </si>
  <si>
    <t>7/9/2021, 10:00 AM</t>
  </si>
  <si>
    <t>Sewer Division Field Personnel during routine inspection of system during storm event</t>
  </si>
  <si>
    <t>Indian Harbor</t>
  </si>
  <si>
    <t>Surcharging sewer mahole (MH #1202) on Davis Avenue at the intersection of Indian Harbor Drive - due to excessive flows from Tropical Storm Elsa</t>
  </si>
  <si>
    <t>99 Glenwood Drive</t>
  </si>
  <si>
    <t>7/9/2021, 7:47 PM</t>
  </si>
  <si>
    <t>Sewer Division Field Staff performing routine inspections during storm event</t>
  </si>
  <si>
    <t>Surcharging from two sanitary sewer manholes (Manhole numbers 3739 and 3738) on Glenwood Drive from excessive flows from Tropical Storm Elsa</t>
  </si>
  <si>
    <t>One Greenwich Plaza</t>
  </si>
  <si>
    <t>7/9/2021, 8:00 PM</t>
  </si>
  <si>
    <t>Surcharging manhole (MH #4399) due to excessive flows from Tropical Storm Elsa - this is just downstream from MH 4398 which was also still discharging at this time</t>
  </si>
  <si>
    <t>Surcharging manhole (MH #4400) just downstream of 4401 - on Horseneck Lane - near Arch Street from excessive flows due to Tropical Storm Elsa</t>
  </si>
  <si>
    <t>7/9/2021, 9:45 AM</t>
  </si>
  <si>
    <t>Sewer Division Field Personnel - performing routine inspections of system during storm event</t>
  </si>
  <si>
    <t>Two Sewer Manholes (Manholes 4398 and 4401) on Arch Street and Horseneck Lane - surcharging out the keyhole of the manhole covers from heavy flows from Tropical Storm Elsa</t>
  </si>
  <si>
    <t>184 South Water Street</t>
  </si>
  <si>
    <t>7/9/2021, 10:45 AM</t>
  </si>
  <si>
    <t>7/9/2021, 8:20 PM</t>
  </si>
  <si>
    <t>Byram River</t>
  </si>
  <si>
    <t>Surcharged sewer manhole (MH# 2495) on South Water Street north of Hervey Street due to excessive flows from Tropical Storm Elsa</t>
  </si>
  <si>
    <t>111 South Water Street to 77 South Water Street</t>
  </si>
  <si>
    <t>Sewer Division Field Personnel performing routine inspections of system during storm event</t>
  </si>
  <si>
    <t>Four sewer manholes (MH #s 5140; 5139; 5138 and 5137) on South Water Street - wastewater trickling out around keyway due to excessive flows from Tropical Storm Elsa.</t>
  </si>
  <si>
    <t>179 South Water Street</t>
  </si>
  <si>
    <t>7/9/2021, 10:36 AM</t>
  </si>
  <si>
    <t>Surcharging manhole (MH # 1726) just south of MH 4716 previously reported - this is south of Hervey Street on South Water Street in Byram - due to excessive flows from Tropical Storm Elsa</t>
  </si>
  <si>
    <t>184 and 163 South Water Street</t>
  </si>
  <si>
    <t>7/9/2021, 8:52 AM</t>
  </si>
  <si>
    <t>Sewer Division Field Staff doing routine system inspections during storm event</t>
  </si>
  <si>
    <t>Manhole Number 2496 on Hervey Street at South Water Street.  Heavy Rain storm from Tropical Storm Elsa.  Manhole surcharging small amount of diluted wastewater from the key hole of the manhole cover currently.</t>
  </si>
  <si>
    <t>1 Horseneck Lane</t>
  </si>
  <si>
    <t>9/2/2021, 10:30 AM</t>
  </si>
  <si>
    <t>9/2/2021, 3:30 PM</t>
  </si>
  <si>
    <t>By field crew performing inspections of the collection system after the storm event</t>
  </si>
  <si>
    <t>Sewer Manhole 4401 - on the corner of Horseneck Lane Train Station parking lot (at Horseneck and Arch Street)</t>
  </si>
  <si>
    <t>2 Steamboat Road/0 Arch Street</t>
  </si>
  <si>
    <t>9/2/2021, 7:20 AM</t>
  </si>
  <si>
    <t>I personally saw it as a drove by manhole on way to Town Hall</t>
  </si>
  <si>
    <t>Sewage coming out around manhole cover</t>
  </si>
  <si>
    <t>9/2/2021, 5:30 AM</t>
  </si>
  <si>
    <t>9/2/2021, 7:15 AM</t>
  </si>
  <si>
    <t>By field crew performing inspections of the collection system during the storm event</t>
  </si>
  <si>
    <t>Sewer Manholes 4400 and 4401 - on the corner of the Horseneck Lane Train Station parking lot (at Horseneck and Arch Street)
It had stopped by 7:15 a.m. when staff rechecked location</t>
  </si>
  <si>
    <t>201-239 Shore Road (MHs 1292 and 4451) and 251-257 Shore Road (MHs 1436; 5063; 4449; 3701; 1300)</t>
  </si>
  <si>
    <t>Seven Sewer Manhole #s 1292; 4451; 1436; 5063; 4449; 3701; 1300 - observed around 3:30 a.m. - when crew rechecked between 7 a.m. and 7:15 a.m. the overflows had stopped</t>
  </si>
  <si>
    <t>250A Shore Road</t>
  </si>
  <si>
    <t>9/2/2021, 7:50 AM</t>
  </si>
  <si>
    <t>9/2/2021, 8:15 PM</t>
  </si>
  <si>
    <t>Visual inspection by Plant Maintenance Staff performing check of plant and equipment post storm event</t>
  </si>
  <si>
    <t>Partially treated sewage (post primary treatment) that had overflowed from the distribution chamber of the Aeration Tanks.  Flow went into grass areas and a portion is going into the catch basin that eventually discharges to Greenwich Harbor</t>
  </si>
  <si>
    <t>9/2/2021, 8:05 AM</t>
  </si>
  <si>
    <t>9/2/2021, 8:30 PM</t>
  </si>
  <si>
    <t>Ultimately Long Island Sound</t>
  </si>
  <si>
    <t>MH 2697 - this receives the discharge from FM from Ballwood PS</t>
  </si>
  <si>
    <t>169 South Water Street (for MH#s 2496 &amp; 4716) and 88 South Water Street (for MH#s 5137 &amp; 5138)</t>
  </si>
  <si>
    <t>9/2/2021, 8:30 AM</t>
  </si>
  <si>
    <t>9/2/2021, 9:00 PM</t>
  </si>
  <si>
    <t>Flow was just trickling around manhole covers</t>
  </si>
  <si>
    <t>MH 2738 - Roosevelt &amp; Irvine</t>
  </si>
  <si>
    <t>9/2/2021, 12:00 AM</t>
  </si>
  <si>
    <t>9/4/2021, 12:00 AM</t>
  </si>
  <si>
    <t>Field Manager went out to investigate and observed manhole overflowing</t>
  </si>
  <si>
    <t>We do not have an exact start time for overflow, but based on the visual inspection today and based on the flow conditions elsewhere in the collection system, as well as historical experience, we believe this overflow started last night around midnight.  As of 4 p.m. on Sept. 2, 2021 it was still flowing out of the manhole and into the Brook</t>
  </si>
  <si>
    <t>Groton, City of</t>
  </si>
  <si>
    <t>Groton</t>
  </si>
  <si>
    <t>Three Acre RD groton ct. 06340</t>
  </si>
  <si>
    <t>1/18/2021, 5:00 PM</t>
  </si>
  <si>
    <t>1/18/2021, 5:30 PM</t>
  </si>
  <si>
    <t>Home owner</t>
  </si>
  <si>
    <t>GROTON, CITY OF</t>
  </si>
  <si>
    <t>1 Bishop Ln, Groton, CT</t>
  </si>
  <si>
    <t>12/27/2021, 10:00 AM</t>
  </si>
  <si>
    <t>12/27/2021, 03:15 PM</t>
  </si>
  <si>
    <t>Sewage Line Blockage - Grease</t>
  </si>
  <si>
    <t>Resident reported</t>
  </si>
  <si>
    <t>50-100 Gallon Total</t>
  </si>
  <si>
    <t>Visual Estimate, clean up</t>
  </si>
  <si>
    <t>50-100 Gallons</t>
  </si>
  <si>
    <t>Jetting line to clean blockage</t>
  </si>
  <si>
    <t>Bishop Lane City of Groton</t>
  </si>
  <si>
    <t>3/15/2021, 11:00 AM</t>
  </si>
  <si>
    <t>3/15/2021, 11:30 AM</t>
  </si>
  <si>
    <t>home owner</t>
  </si>
  <si>
    <t>Madison PL</t>
  </si>
  <si>
    <t>5/3/2021, 10:00 AM</t>
  </si>
  <si>
    <t>5/3/2021, 3:00 PM</t>
  </si>
  <si>
    <t>checking manholes</t>
  </si>
  <si>
    <t>Birch Plain Creek</t>
  </si>
  <si>
    <t>Cleaned area up and put lime down</t>
  </si>
  <si>
    <t>Fairview Ave</t>
  </si>
  <si>
    <t>6/6/2021, 8:00 PM</t>
  </si>
  <si>
    <t>6/6/2021, 8:30 PM</t>
  </si>
  <si>
    <t>Electrical Equipment Failure</t>
  </si>
  <si>
    <t>Call-in for power outage</t>
  </si>
  <si>
    <t>approximate</t>
  </si>
  <si>
    <t>Bad car accident took down multiple polls big power surge generator transfer switch didn't transfer. Shut of generator reset transfer switch generator come on and transferred over and pumps pumped down the wet well.</t>
  </si>
  <si>
    <t>Groton, Town of</t>
  </si>
  <si>
    <t>118 Fort Hill Road</t>
  </si>
  <si>
    <t>Snowmelt</t>
  </si>
  <si>
    <t>2/12/2021, 10:05 AM</t>
  </si>
  <si>
    <t>2/12/2021, 11:00 AM</t>
  </si>
  <si>
    <t>Resident</t>
  </si>
  <si>
    <t>See Comments</t>
  </si>
  <si>
    <t>Unknown if it was enough to reach Poquonnock river.  See comments</t>
  </si>
  <si>
    <t>Bypass reported to Town Hall by resident.  Bypass was from manhole in small commerical parking lot.  No visible flow , only trace evidence near manhole.  Liquid level in manhole 2 feet below rim indicating partial line blockage.  sewer line jetted to break blockage.  Adjacent pavement clean with  hypochlorite and water.  No evidence showing bypass reached nearby catch basin.  If it did, the catch basin drains via 3300 foot storm drain system to Poqk River.  No evidence of bypass at outfall.</t>
  </si>
  <si>
    <t>1250 Poquonnock Road</t>
  </si>
  <si>
    <t>WPCD staff noticed it</t>
  </si>
  <si>
    <t>Poquonnock River</t>
  </si>
  <si>
    <t>Sewage appeared to be seeping from a manhole in a roadway gutter area during extreme storm event.  Manhole lid was not displaced.  Runoff drained to nearby Poquonnock river.  Sewage characteristic was clear grey water, no solids,  very dilute from overnight storm event.  Additional comment with 5 day report:  IDK why the start time posted what it did.  The start time</t>
  </si>
  <si>
    <t>Heritage Village</t>
  </si>
  <si>
    <t>Southbury</t>
  </si>
  <si>
    <t>316 Heritage Rd</t>
  </si>
  <si>
    <t>1/22/2021, 8:40 AM</t>
  </si>
  <si>
    <t>1/22/2021, 8:47 AM</t>
  </si>
  <si>
    <t>Operator</t>
  </si>
  <si>
    <t>The room is 10 ft. by 20 ft.   Depth was 1 ft.   Volume of sludge is 1500 gal.  Approximately 100 gallons leaked under the door.</t>
  </si>
  <si>
    <t>Approximately 100 gallons.</t>
  </si>
  <si>
    <t>Pomperaug River</t>
  </si>
  <si>
    <t>We used a sump pump with an 2 inch discharge hose to pump out the room into the aeration tank nearby.</t>
  </si>
  <si>
    <t>1200 South Britain Road,  2-A Traditions Blvd.</t>
  </si>
  <si>
    <t>6/4/2021, 9:00 AM</t>
  </si>
  <si>
    <t>6/4/2021, 6:00 PM</t>
  </si>
  <si>
    <t>Operator found a sink hole next to wet well upon daily lift station inspection.  Line was a force main from Southbury Training School</t>
  </si>
  <si>
    <t>Less than 3000</t>
  </si>
  <si>
    <t>Transylvania Brook</t>
  </si>
  <si>
    <t>Force Main is from Southbury Training School.  At this time it is unknown what body of water it flows into.  The flow was going into a storm drain.
The break was not from the force main for Southbury Training School.  It was caused by a failure of the rubber seal in the coupling between the pump discharge and the check valve in the valve chamber.  The two pipes are next to each other.</t>
  </si>
  <si>
    <t>Jewett City WPCA</t>
  </si>
  <si>
    <t>Griswold</t>
  </si>
  <si>
    <t>52 Wedgewood Drive</t>
  </si>
  <si>
    <t>9/2/2021, 5:00 AM</t>
  </si>
  <si>
    <t>9/2/2021, 7:00 AM</t>
  </si>
  <si>
    <t>Average flow to plant at time</t>
  </si>
  <si>
    <t>9,000 gallons</t>
  </si>
  <si>
    <t>Quinnibaug</t>
  </si>
  <si>
    <t>Flow exceeded 700gpm and went to flood storage tank and the tank overflowed</t>
  </si>
  <si>
    <t>95 Pleasant View</t>
  </si>
  <si>
    <t>8/24/2021, 8:30 AM</t>
  </si>
  <si>
    <t>Operator observed manhole overflowing</t>
  </si>
  <si>
    <t>Trying to jet blockage and pumping out the manhole</t>
  </si>
  <si>
    <t>Lebanon</t>
  </si>
  <si>
    <t>116 Deepwood Drive</t>
  </si>
  <si>
    <t>9/16/2021, 3:00 PM</t>
  </si>
  <si>
    <t>9/16/2021, 4:00 PM</t>
  </si>
  <si>
    <t>Call in of liquid on street</t>
  </si>
  <si>
    <t>No ponding or pooling in downhill direction, slow leak, and quick rectification</t>
  </si>
  <si>
    <t>Litchfield WPCF</t>
  </si>
  <si>
    <t>Litchfield</t>
  </si>
  <si>
    <t>29 Stoddard Rd.</t>
  </si>
  <si>
    <t>3/13/2021, 2:31 AM</t>
  </si>
  <si>
    <t>3/13/2021, 4:10 AM</t>
  </si>
  <si>
    <t>Plant Superintendent responding to a  power loss alarm at the treatment plant at 2:31 AM,</t>
  </si>
  <si>
    <t>Aeration was only off for  45 minutes.</t>
  </si>
  <si>
    <t>Terrence Donoghue</t>
  </si>
  <si>
    <t>Plant  loss line power at 2:31 AM. When plant Superintendent arrived at 3:07 AM. the plant  generator was running but the plant transfer switch had not engaged properly, and plant had no power for about 45 minutes. Superintendent manually switched it and  plant went back to line power and normal operations resumed. We will place a service call for the transfer switch and  determine why it did not switch over as required.</t>
  </si>
  <si>
    <t>Manchester</t>
  </si>
  <si>
    <t>120 Thraw Road</t>
  </si>
  <si>
    <t>10/22/2021, 10:00 AM</t>
  </si>
  <si>
    <t>10/19/2021, 10:10 AM</t>
  </si>
  <si>
    <t>500 gallons</t>
  </si>
  <si>
    <t>Hockanum River</t>
  </si>
  <si>
    <t>Operator was not paying attention and the centrifuge went to water and overflowed the sludge can.</t>
  </si>
  <si>
    <t>216 Weatherell Street</t>
  </si>
  <si>
    <t>6/25/2021, 10:30 PM</t>
  </si>
  <si>
    <t>6/26/2021, 12:53 AM</t>
  </si>
  <si>
    <t>Property owner abutting our Sewer easement found bypass while riding ATV in the woods.</t>
  </si>
  <si>
    <t>Folly Brook</t>
  </si>
  <si>
    <t>194 Buckland Hill Drive</t>
  </si>
  <si>
    <t>8/5/2021, 9:30 PM</t>
  </si>
  <si>
    <t>8/5/2021, 10:15 PM</t>
  </si>
  <si>
    <t>Called in by mall manager</t>
  </si>
  <si>
    <t>Visual estimate</t>
  </si>
  <si>
    <t>120 Thrall Road</t>
  </si>
  <si>
    <t>9/2/2021, 1:40 PM</t>
  </si>
  <si>
    <t>9/2/2021, 1:41 PM</t>
  </si>
  <si>
    <t>By a Operator sampling and monitoring</t>
  </si>
  <si>
    <t>To much flow to be determined</t>
  </si>
  <si>
    <t>Treatment plant had excessive flows due to storm Ida that over-whelemed the plant.  All tanks and pumps were online. Solids were blown out of the plant with the high flow volume.  All UV bulbs were online.</t>
  </si>
  <si>
    <t>9/3/2021, 1:34 PM</t>
  </si>
  <si>
    <t>9/3/2021, 3:36 PM</t>
  </si>
  <si>
    <t>Was discovered by the operator running the plant recording data related to UV</t>
  </si>
  <si>
    <t>While testing generator issues, the communication with the UV system was faulted. The UV system was not communicating proper info to the plant SCADA system and the data was appearing to be "Frozen". We notified and had Aaron Associates looking into the issue throughout the day.  The "frozen" info was reading a much higher flow through the UV system and also reading a much lower dose than what was being acheived.  During this time while the info was frozen, ALL UV bulbs were ON. Problem is fixed.</t>
  </si>
  <si>
    <t>100 Union Street Manchester CT</t>
  </si>
  <si>
    <t>3/6/2021, 2:00 PM</t>
  </si>
  <si>
    <t>DOT bridge inspection</t>
  </si>
  <si>
    <t>This sewer main is located under a bridge. The DOT found it while inspecting the bridge. The pipe has got a drip. Kyle is in the process of getting someone to fix it.</t>
  </si>
  <si>
    <t>Mattabassett District</t>
  </si>
  <si>
    <t>Cromwell</t>
  </si>
  <si>
    <t>244 Deming Road, Berlin, CT</t>
  </si>
  <si>
    <t>9/2/2021, 11:04 PM</t>
  </si>
  <si>
    <t>9/2/2021, 1:05 PM</t>
  </si>
  <si>
    <t>Mattabassett District employee inspecting manholes along sewer trunkline</t>
  </si>
  <si>
    <t>50,001 - 100,000 gallons</t>
  </si>
  <si>
    <t>Mattabassett employee inspected manholes after historic storm event and found evidence of surcharging manhole into the backyard of 244 Deming Road Berlin CT.  Insurance company was called and clean up is being coordinated with property owner.</t>
  </si>
  <si>
    <t>245 Main St. Cromwell CT 06416</t>
  </si>
  <si>
    <t>9/2/2021, 1:20 AM</t>
  </si>
  <si>
    <t>Operator opened gate</t>
  </si>
  <si>
    <t>Connecticut River</t>
  </si>
  <si>
    <t>245 Main St, Cromwell CT 06416</t>
  </si>
  <si>
    <t>7/9/2021, 11:08 AM</t>
  </si>
  <si>
    <t>CT river</t>
  </si>
  <si>
    <t>Hartford</t>
  </si>
  <si>
    <t>Capitol Ave and Park Ter, Hartford, CT</t>
  </si>
  <si>
    <t>12/19/2021, 08:45 PM</t>
  </si>
  <si>
    <t>12/19/2021, 10:30 PM</t>
  </si>
  <si>
    <t>Sewage Line Blockage - Other</t>
  </si>
  <si>
    <t>MDC SCADA</t>
  </si>
  <si>
    <t>&lt;10000g</t>
  </si>
  <si>
    <t>0.349mg</t>
  </si>
  <si>
    <t>Park River</t>
  </si>
  <si>
    <t>Main sewer jetted and relieved by MDC forces</t>
  </si>
  <si>
    <t>East Hartford</t>
  </si>
  <si>
    <t>22 Woodlawn Cir, East Hartford, CT</t>
  </si>
  <si>
    <t>12/24/2021, 06:45 PM</t>
  </si>
  <si>
    <t>12/24/2021, 08:45 PM</t>
  </si>
  <si>
    <t>PASSERBY</t>
  </si>
  <si>
    <t>1000 - 2500GALS</t>
  </si>
  <si>
    <t>MDC PERSONNEL</t>
  </si>
  <si>
    <t>&lt;1000 GALS</t>
  </si>
  <si>
    <t>HOCKANUM RIVER</t>
  </si>
  <si>
    <t>Jet truck cleared blockage</t>
  </si>
  <si>
    <t>Arlington St, Hartford, CT</t>
  </si>
  <si>
    <t>12/24/2021, 09:30 PM</t>
  </si>
  <si>
    <t>12/25/2021, 03:30 AM</t>
  </si>
  <si>
    <t>HARTFORD FIRE DEPT</t>
  </si>
  <si>
    <t>TO BE DETERMINED</t>
  </si>
  <si>
    <t>0.069mg</t>
  </si>
  <si>
    <t>SOUTH BRANCH PARK RIVER</t>
  </si>
  <si>
    <t>Repaired Water Main break</t>
  </si>
  <si>
    <t>Meriden</t>
  </si>
  <si>
    <t>20 windsor ave</t>
  </si>
  <si>
    <t>1/10/2021, 9:47 PM</t>
  </si>
  <si>
    <t>1/10/2021, 11:10 PM</t>
  </si>
  <si>
    <t>passer by</t>
  </si>
  <si>
    <t>small amount of sewage reached a catch basin.
Area was cleaned up and light HTH application</t>
  </si>
  <si>
    <t>Myrtle St. and Arch Parkway intersection</t>
  </si>
  <si>
    <t>1/6/2021, 12:25 PM</t>
  </si>
  <si>
    <t>1/6/2021, 1:31 PM</t>
  </si>
  <si>
    <t>sewage reach a catch basin. after blockage was released clean up and light HTH application</t>
  </si>
  <si>
    <t>785 east main street</t>
  </si>
  <si>
    <t>5/15/2021, 5:00 PM</t>
  </si>
  <si>
    <t>5/15/2021, 8:30 PM</t>
  </si>
  <si>
    <t>wendy's restaurant on east main street in meriden, grease vault is full and leaking out of manhole covers. we shut down the restaurant until they have this problem taken care of. meriden health department is aware and is following up with an inspection prior to them reopening. leaked into a catch basin in middle of driveway. restaurant had grease tank pumped out and sewer line cleaned and catch basin pumped out.</t>
  </si>
  <si>
    <t>1672 north colony</t>
  </si>
  <si>
    <t>5/18/2021, 12:30 PM</t>
  </si>
  <si>
    <t>5/18/2021, 2:05 PM</t>
  </si>
  <si>
    <t>partial blockage of city sanitary main caused by rags, ppe, grease caused the private force main to discharge through a clean out on the force main. relieved partial blockage and clean up area , applying light hth</t>
  </si>
  <si>
    <t>226 Evansville Ave</t>
  </si>
  <si>
    <t>7/9/2021, 11:20 AM</t>
  </si>
  <si>
    <t>7/9/2021, 5:15 PM</t>
  </si>
  <si>
    <t>Scada Alarm, and Staff monitoring</t>
  </si>
  <si>
    <t>Flow meter</t>
  </si>
  <si>
    <t>1.37 mg</t>
  </si>
  <si>
    <t>Quinnipiac River</t>
  </si>
  <si>
    <t>flow is mostly rain water</t>
  </si>
  <si>
    <t>between 9 and 21 Rose Circle</t>
  </si>
  <si>
    <t>8/23/2021, 10:00 AM</t>
  </si>
  <si>
    <t>8/23/2021, 11:15 AM</t>
  </si>
  <si>
    <t>By staff driving by</t>
  </si>
  <si>
    <t>visual estimation</t>
  </si>
  <si>
    <t>Meetinghouse Brook</t>
  </si>
  <si>
    <t>Air relief valve leaking on 20" force main filling up manhole. We are currently bypass pumping from manhole into close by gravity sewer to keep everything contained.</t>
  </si>
  <si>
    <t>226 evansville ave meriden ct</t>
  </si>
  <si>
    <t>9/2/2021, 1:35 AM</t>
  </si>
  <si>
    <t>9/2/2021, 9:45 AM</t>
  </si>
  <si>
    <t>scada notification</t>
  </si>
  <si>
    <t>2.01 million gallons</t>
  </si>
  <si>
    <t>Quinnipiac river</t>
  </si>
  <si>
    <t>Middletown WPCF</t>
  </si>
  <si>
    <t>Middletown</t>
  </si>
  <si>
    <t>42 Columbus ave   Middletown Ct</t>
  </si>
  <si>
    <t>1/30/2021, 11:54 AM</t>
  </si>
  <si>
    <t>1/30/2021, 12:56 PM</t>
  </si>
  <si>
    <t>Home owner at 42 Columbus</t>
  </si>
  <si>
    <t>contained to basement</t>
  </si>
  <si>
    <t>Found Cloth rag in main causing blockage</t>
  </si>
  <si>
    <t>Pameecha ave</t>
  </si>
  <si>
    <t>10/4/2021, 10:00 AM</t>
  </si>
  <si>
    <t>10/4/2021, 12:00 PM</t>
  </si>
  <si>
    <t>Staff</t>
  </si>
  <si>
    <t>Est</t>
  </si>
  <si>
    <t>Ct River</t>
  </si>
  <si>
    <t>Main line under road in a tunnel became dislodged During  Rain storm   we Jacked the pipe back into  place has minimal leaking waiting for storm water to subside so we can complete are repair.</t>
  </si>
  <si>
    <t>216 East Ridge</t>
  </si>
  <si>
    <t>3/28/2021, 5:45 PM</t>
  </si>
  <si>
    <t>3/28/2021, 3:46 PM</t>
  </si>
  <si>
    <t>Homeowner sewage coming out of toilet</t>
  </si>
  <si>
    <t>est</t>
  </si>
  <si>
    <t>Damage to the downstairs of this house basement was finished  Cleaning comp was on scene</t>
  </si>
  <si>
    <t>207 Westfield st</t>
  </si>
  <si>
    <t>5/11/2021, 2:23 PM</t>
  </si>
  <si>
    <t>5/11/2021, 4:30 PM</t>
  </si>
  <si>
    <t>owners</t>
  </si>
  <si>
    <t>none</t>
  </si>
  <si>
    <t>student threw a stick in the manhole threw the vent hole causing papers to jam up the lateral and clogg pipe</t>
  </si>
  <si>
    <t>behind 17 Blue grass dr.</t>
  </si>
  <si>
    <t>6/1/2021, 2:00 PM</t>
  </si>
  <si>
    <t>6/1/2021, 3:00 PM</t>
  </si>
  <si>
    <t>homeowner</t>
  </si>
  <si>
    <t>est.</t>
  </si>
  <si>
    <t>Info  34 East Main st</t>
  </si>
  <si>
    <t>7/9/2021, 12:45 PM</t>
  </si>
  <si>
    <t>undetermined</t>
  </si>
  <si>
    <t>6.2 inch rain event</t>
  </si>
  <si>
    <t>Info   100 River rd</t>
  </si>
  <si>
    <t>7/9/2021, 12:50 PM</t>
  </si>
  <si>
    <t>Ct river</t>
  </si>
  <si>
    <t>6.2 Rain event</t>
  </si>
  <si>
    <t>377 Ridge Rd. middletown ct 06457</t>
  </si>
  <si>
    <t>7/9/2021, 2:15 AM</t>
  </si>
  <si>
    <t>home owner  noticed water coming from a open pipe in basement floor.</t>
  </si>
  <si>
    <t>total volume was determined visually</t>
  </si>
  <si>
    <t>100 River Rd.</t>
  </si>
  <si>
    <t>9/2/2021, 1:13 AM</t>
  </si>
  <si>
    <t>Visual site of manhole</t>
  </si>
  <si>
    <t>CT river.</t>
  </si>
  <si>
    <t>intersection of Newfield st and Rose circle.</t>
  </si>
  <si>
    <t>9/3/2021, 6:01 AM</t>
  </si>
  <si>
    <t>9/3/2021, 6:02 AM</t>
  </si>
  <si>
    <t>call in to our dept</t>
  </si>
  <si>
    <t>Milford - Housatonic Collection System</t>
  </si>
  <si>
    <t>Milford</t>
  </si>
  <si>
    <t>Knob Hill Road</t>
  </si>
  <si>
    <t>1/4/2021, 8:00 AM</t>
  </si>
  <si>
    <t>1/4/2021, 2:15 PM</t>
  </si>
  <si>
    <t>phone call from resident</t>
  </si>
  <si>
    <t>95 Meadowside Drive</t>
  </si>
  <si>
    <t>9/2/2021, 7:11 AM</t>
  </si>
  <si>
    <t>9/2/2021, 9:00 AM</t>
  </si>
  <si>
    <t>SCADA Alarm</t>
  </si>
  <si>
    <t>1,000 - 5,000</t>
  </si>
  <si>
    <t>Atlantic Ocean</t>
  </si>
  <si>
    <t>Rain flooded electrical vault submerging control panel.  Septic hauler called in to pump flows initially and stop bypass.  Rental pump then installed until control panel can be replaced.</t>
  </si>
  <si>
    <t>Morningside Drive</t>
  </si>
  <si>
    <t>9/9/2021, 6:00 AM</t>
  </si>
  <si>
    <t>9/9/2021, 6:30 AM</t>
  </si>
  <si>
    <t>Routine inspection of emergency pumping equipment</t>
  </si>
  <si>
    <t>The hose for the emergency pumps at Morningside Pump Station leaked some raw wastewater onto the street.  We have the correct fitting to connect the emergency pumps to the force main in the valve vault.  This will allow us to eliminate the hose running to the manhole.</t>
  </si>
  <si>
    <t>Milford - Housatonic WPCF</t>
  </si>
  <si>
    <t>Housatoninc</t>
  </si>
  <si>
    <t>2/26/2021, 7:45 AM</t>
  </si>
  <si>
    <t>2/27/2021, 7:46 AM</t>
  </si>
  <si>
    <t>sampling the final effluent</t>
  </si>
  <si>
    <t>due to high flows nd snow melt solids in the final tanks got high and flowed over to the final effluent and out of the final flow. polymer was sent out for the weekend and holding of solids in the system at Housatonic as also implemented over the weekend and only lasted for a couple of hours</t>
  </si>
  <si>
    <t>146  High St</t>
  </si>
  <si>
    <t>3/19/2021, 3:44 PM</t>
  </si>
  <si>
    <t>3/19/2021, 4:48 PM</t>
  </si>
  <si>
    <t>phone call from condo complex super.</t>
  </si>
  <si>
    <t>estimate of sewage on basement floor</t>
  </si>
  <si>
    <t>1255 Oronoque Road, Milford Ct 06461</t>
  </si>
  <si>
    <t>7/6/2021, 7:30 AM</t>
  </si>
  <si>
    <t>Morning inspection</t>
  </si>
  <si>
    <t>WAS storage tank burped during aeration cycle pushing sludge onto walkway.</t>
  </si>
  <si>
    <t>west ave</t>
  </si>
  <si>
    <t>7/9/2021, 1:41 PM</t>
  </si>
  <si>
    <t>flow meter zeroed out at housatonic plant</t>
  </si>
  <si>
    <t>beaverbrook trail</t>
  </si>
  <si>
    <t>MONTVILLE</t>
  </si>
  <si>
    <t>Montville</t>
  </si>
  <si>
    <t>2173 CT-32, Montville, CT</t>
  </si>
  <si>
    <t>12/14/2021, 02:00 PM</t>
  </si>
  <si>
    <t>12/14/2021, 06:00 PM</t>
  </si>
  <si>
    <t>Operator inspection</t>
  </si>
  <si>
    <t>1000 g</t>
  </si>
  <si>
    <t>Superintendent's direct inspection</t>
  </si>
  <si>
    <t>The PS was bypassed to prevent further discharges and allow for repairs.  The emergency contractor B</t>
  </si>
  <si>
    <t>83 Pink Row</t>
  </si>
  <si>
    <t>9/2/2021, 5:35 AM</t>
  </si>
  <si>
    <t>9/2/2021, 6:00 AM</t>
  </si>
  <si>
    <t>Storm Ida forecasted.  Monitoring of influent flow above design.</t>
  </si>
  <si>
    <t>Influent flow rate.</t>
  </si>
  <si>
    <t>Horton Cove then Thames River</t>
  </si>
  <si>
    <t>Hurricane Ida became Tropical Storm Ida which impacted the State beginning on Sept 1 through the night with extreme rain (thus flash flooding).  Plant is not CSO facility.  Inflow/Infiltration led to over-design flows, low detention times in secondary treatment and chlorine contact chamber.</t>
  </si>
  <si>
    <t>Naugatuck WPCF</t>
  </si>
  <si>
    <t>Naugatuck</t>
  </si>
  <si>
    <t>99 Cold Spring Circle</t>
  </si>
  <si>
    <t>11/16/2021, 10:00 AM</t>
  </si>
  <si>
    <t>11/16/2021, 11:30 AM</t>
  </si>
  <si>
    <t>Homeowners</t>
  </si>
  <si>
    <t>641 Maplewood Hill Rd</t>
  </si>
  <si>
    <t>3/26/2021, 11:30 AM</t>
  </si>
  <si>
    <t>3/26/2021, 1:30 PM</t>
  </si>
  <si>
    <t>Construction operator</t>
  </si>
  <si>
    <t>500 Cherry St ext</t>
  </si>
  <si>
    <t>6/6/2021, 5:15 PM</t>
  </si>
  <si>
    <t>6/6/2021, 7:01 PM</t>
  </si>
  <si>
    <t>Naugatuck River</t>
  </si>
  <si>
    <t>174 Prospect St</t>
  </si>
  <si>
    <t>8/4/2021, 7:45 PM</t>
  </si>
  <si>
    <t>8/4/2021, 9:30 PM</t>
  </si>
  <si>
    <t>Hiker</t>
  </si>
  <si>
    <t>Filling Mill Brook</t>
  </si>
  <si>
    <t>261-267 Cross St</t>
  </si>
  <si>
    <t>9/2/2021, 9:15 AM</t>
  </si>
  <si>
    <t>Routine check</t>
  </si>
  <si>
    <t>Wet Well level trending at plant</t>
  </si>
  <si>
    <t>Possibly up to 85,000 gallons</t>
  </si>
  <si>
    <t>Beacon Hill Brook</t>
  </si>
  <si>
    <t>Bypass due to very heavy rainfall. Amount is estimated from time bypass was observed.</t>
  </si>
  <si>
    <t>New Britain</t>
  </si>
  <si>
    <t>142 Steele St</t>
  </si>
  <si>
    <t>Sewer Crew</t>
  </si>
  <si>
    <t>Webster Brook</t>
  </si>
  <si>
    <t>ROW Sanitary bypass out of Manhole S3-176 directly into Webster Brook from heavy rain event</t>
  </si>
  <si>
    <t>237 Linden St</t>
  </si>
  <si>
    <t>7/9/2021, 9:30 AM</t>
  </si>
  <si>
    <t>7/9/2021, 2:40 PM</t>
  </si>
  <si>
    <t>Excessive flow in sanitary line caused backup, drained into nearby catch basins</t>
  </si>
  <si>
    <t>231 Belden St</t>
  </si>
  <si>
    <t>233 Belden St</t>
  </si>
  <si>
    <t>245 Belden St</t>
  </si>
  <si>
    <t>221 Linden St</t>
  </si>
  <si>
    <t>Sanitary surcharge due to rain event, excessive flow of raw sewage out of manhole in front of 221 Linden St</t>
  </si>
  <si>
    <t>9/2/2021, 1:55 PM</t>
  </si>
  <si>
    <t>108 Market St</t>
  </si>
  <si>
    <t>9/2/2021, 2:00 AM</t>
  </si>
  <si>
    <t>9/2/2021, 10:00 AM</t>
  </si>
  <si>
    <t>1181 East St</t>
  </si>
  <si>
    <t>Piper Brook</t>
  </si>
  <si>
    <t>1170 East  St</t>
  </si>
  <si>
    <t>1146 East St</t>
  </si>
  <si>
    <t>1133 East St</t>
  </si>
  <si>
    <t>9/2/2021, 2:01 PM</t>
  </si>
  <si>
    <t>9/2/2021, 2:04 PM</t>
  </si>
  <si>
    <t>16 Wildwood St</t>
  </si>
  <si>
    <t>9/2/2021, 2:07 PM</t>
  </si>
  <si>
    <t>145 Steele St</t>
  </si>
  <si>
    <t>9/2/2021, 2:10 PM</t>
  </si>
  <si>
    <t>Willow Brook</t>
  </si>
  <si>
    <t>183 Steele St</t>
  </si>
  <si>
    <t>9/2/2021, 2:12 PM</t>
  </si>
  <si>
    <t>10/16/2021, 11:46 AM</t>
  </si>
  <si>
    <t>10/17/2021, 12:00 AM</t>
  </si>
  <si>
    <t>0.1 MGD</t>
  </si>
  <si>
    <t>New London STP</t>
  </si>
  <si>
    <t>New London</t>
  </si>
  <si>
    <t>42 Harborview Avenue New London CT</t>
  </si>
  <si>
    <t>3/28/2021, 8:40 PM</t>
  </si>
  <si>
    <t>3/28/2021, 10:12 PM</t>
  </si>
  <si>
    <t>Road Crew on call person notified by call service who was notified by home owner</t>
  </si>
  <si>
    <t>Tank capacity of cleanup crews vacuum</t>
  </si>
  <si>
    <t>100 gallons</t>
  </si>
  <si>
    <t>3/28/2021
2040 On call service notified road crew on call of home owners complaint.
2050 road crew on call onsite
2212 blockage cleared and sewer flowing
3/29/21
0730 clean up company onsite for basement clean up</t>
  </si>
  <si>
    <t>100 Trumbull Street New London CT</t>
  </si>
  <si>
    <t>9/2/2021, 3:05 AM</t>
  </si>
  <si>
    <t>Third Shift Operator</t>
  </si>
  <si>
    <t>We estimate that about 1,093,750 gallons by converting incoming to outgoing flow to gpm.</t>
  </si>
  <si>
    <t>Bentley Creek</t>
  </si>
  <si>
    <t>The volume reported is an estimate. Please see the attached document for incident description.</t>
  </si>
  <si>
    <t>New Milford</t>
  </si>
  <si>
    <t>48 Danbury Road New Milford, CT 06776</t>
  </si>
  <si>
    <t>11/30/2021, 7:25 AM</t>
  </si>
  <si>
    <t>11/30/2021, 8:30 AM</t>
  </si>
  <si>
    <t>Police Department notified office personnel about a manhole discharging onto street.</t>
  </si>
  <si>
    <t>Crew cleared blockage with Jetter and disinfected area with Bleach. Storm drain that ultimately discharges into Housatonic River was not active with ground water at the time of incident and was flushed with bleach and water.</t>
  </si>
  <si>
    <t>Newtown WPCF</t>
  </si>
  <si>
    <t>Newtown</t>
  </si>
  <si>
    <t>20 Washington Avenue</t>
  </si>
  <si>
    <t>10/19/2021, 11:15 AM</t>
  </si>
  <si>
    <t>10/19/2021, 1:30 PM</t>
  </si>
  <si>
    <t>Reported by Public Works</t>
  </si>
  <si>
    <t>Pootatuck River</t>
  </si>
  <si>
    <t>It appeared paper product from the private lateral of the condominium were pushed through by roto rooter into town main manhole, which caused the back up to spread from the private manhole to the town's manhole.  Jetted from flooded upstream manhole and broke stoppage.  Suggested to the town to check and jet the downstream line in the near future.</t>
  </si>
  <si>
    <t>NORTH HAVEN WPCF</t>
  </si>
  <si>
    <t>North Haven</t>
  </si>
  <si>
    <t>25 Marion Dr, North Haven, CT</t>
  </si>
  <si>
    <t>12/14/2021, 11:00 AM</t>
  </si>
  <si>
    <t>12/14/2021, 07:00 PM</t>
  </si>
  <si>
    <t>Reported by resident.</t>
  </si>
  <si>
    <t>Less than 100 gallons estimated at this time based on sewer shed.</t>
  </si>
  <si>
    <t>Visual estimate.</t>
  </si>
  <si>
    <t>Less than 100 gallons</t>
  </si>
  <si>
    <t xml:space="preserve">Staff jet cleaned the line to remove grease and other debris.  Staff cleaned up around the manholes </t>
  </si>
  <si>
    <t>North Haven WPCF</t>
  </si>
  <si>
    <t>22 Marlen Drive</t>
  </si>
  <si>
    <t>4/13/2021, 8:09 AM</t>
  </si>
  <si>
    <t>4/13/2021, 9:09 AM</t>
  </si>
  <si>
    <t>A local resident called to report sewage flowing from manhole to the nearest storm drain.</t>
  </si>
  <si>
    <t>visual estimate due to lack of flow meter</t>
  </si>
  <si>
    <t>Culvert to stream</t>
  </si>
  <si>
    <t>1122 Universal Drive North Haven, CT 06473</t>
  </si>
  <si>
    <t>7/10/2021, 12:05 AM</t>
  </si>
  <si>
    <t>Bypass pipe for excessive flow to plant has a flow meter</t>
  </si>
  <si>
    <t>3.7M gallons</t>
  </si>
  <si>
    <t>Tropical Storm Elsa dropped over six inches of rain on the Town of North Haven. Town notified us on 7/12/21 that flow meter showed flow had gone through the overflow bypass pipe just before the plant.</t>
  </si>
  <si>
    <t>1122 Univeral Drive, North haven, CT</t>
  </si>
  <si>
    <t>7/16/2021, 10:35 AM</t>
  </si>
  <si>
    <t>7/16/2021, 10:40 AM</t>
  </si>
  <si>
    <t>Staff discovered bypass while loading a tanker truck for disposal purposes</t>
  </si>
  <si>
    <t>estimated based on visual observation</t>
  </si>
  <si>
    <t>While loading a tanker truck, the manhole which received drained sludge from the loading pipe started to overflow.  I realized the 2 way valve valve which directs sludge to the truck or to the sewer drain line was partially open to the drain line. The sludge was very thick (6% solids), which slowed its ability to drain through the sewer pipe to the plant headworks.  Staff quickly stopped the flow and isolated the spill.  The sludge was pushed back into the surcharged manhole and limed.</t>
  </si>
  <si>
    <t>32 Cloudland Road North Haven, CT 06372</t>
  </si>
  <si>
    <t>9/9/2021, 7:15 AM</t>
  </si>
  <si>
    <t>9/9/2021, 9:05 AM</t>
  </si>
  <si>
    <t>Neighbor closest to manhole on morning walk saw flow coming out of holes of manhole cover</t>
  </si>
  <si>
    <t>amount of flow coming out of manhole cover</t>
  </si>
  <si>
    <t>Grease buildup in sewer main caused blockage in line that caused a small bypass</t>
  </si>
  <si>
    <t>1122 Universal Drive North Haven, CT 06320</t>
  </si>
  <si>
    <t>9/2/2021, 6:15 AM</t>
  </si>
  <si>
    <t>Alarm from flow gauge sent notification that flow had entered the bypass pipe</t>
  </si>
  <si>
    <t>Duration of the time the pipe was full</t>
  </si>
  <si>
    <t>Norwalk WPCF</t>
  </si>
  <si>
    <t>Norwalk</t>
  </si>
  <si>
    <t>11 Charles Street</t>
  </si>
  <si>
    <t>1/3/2021, 4:15 PM</t>
  </si>
  <si>
    <t>Home Owner Called in for basement flooding</t>
  </si>
  <si>
    <t>Pictures of spill in homeowners basement</t>
  </si>
  <si>
    <t>Collections on-call team responded and found a surcharged manhole. The homeowner shared pictures of her basement. The team jetted the line and restored flow to the mainline and the lateral of the effected homeowner. Our collections team will revisit the area tomorrow for a full inspection and cleaning.</t>
  </si>
  <si>
    <t>66 Grandview Ave</t>
  </si>
  <si>
    <t>10/19/2021, 11:00 AM</t>
  </si>
  <si>
    <t>The resident called in a sewage back-up but never said they had any in the basement until he was contacted by SUEZ the next morning.</t>
  </si>
  <si>
    <t>60 South Smith Street</t>
  </si>
  <si>
    <t>10/26/2021, 9:40 AM</t>
  </si>
  <si>
    <t>10/26/2021, 11:45 PM</t>
  </si>
  <si>
    <t>Norwalk River</t>
  </si>
  <si>
    <t>See Attached.</t>
  </si>
  <si>
    <t>365 Westport Ave</t>
  </si>
  <si>
    <t>11/30/2021, 11:38 AM</t>
  </si>
  <si>
    <t>12/1/2021, 12:00pm</t>
  </si>
  <si>
    <t>Called in by Police and Resident</t>
  </si>
  <si>
    <t>501-1,000 gallons</t>
  </si>
  <si>
    <t>Keeler Brook North of I-95</t>
  </si>
  <si>
    <t>The team deployed the jet/vac truck to clear the blockage and flow was restored to the sewer line shortly after arrival. Crews returned on December 1, 2021 to CCTV the line and found a collapse in the main.</t>
  </si>
  <si>
    <t>NORWALK WPCF</t>
  </si>
  <si>
    <t>21 Poplar St, Norwalk, CT</t>
  </si>
  <si>
    <t>12/20/2021, 08:30 AM</t>
  </si>
  <si>
    <t>12/20/2021, 08:45 PM</t>
  </si>
  <si>
    <t>Resident Called customer service.</t>
  </si>
  <si>
    <t>Complainant information.</t>
  </si>
  <si>
    <t>Less than 50 Gallons</t>
  </si>
  <si>
    <t>Flow was restored to the main line and back-up was eliminated.</t>
  </si>
  <si>
    <t>110 Patrick Avenue</t>
  </si>
  <si>
    <t>2/15/2021, 12:34 PM</t>
  </si>
  <si>
    <t>2/15/2021, 1:00 PM</t>
  </si>
  <si>
    <t>SNEW a local utility was working in area and saw the manhole overflowing</t>
  </si>
  <si>
    <t>44 Orchard Street</t>
  </si>
  <si>
    <t>2/23/2021, 8:30 AM</t>
  </si>
  <si>
    <t>2/26/2021, 6:00 PM</t>
  </si>
  <si>
    <t>Norwalk DOT took a complaint for a sinkhole and realized it was a collapsed 24" gravity main.</t>
  </si>
  <si>
    <t>The cities 24" gravity main has collapsed and caused erosion around the collapse creating a sink hole in the street at 44 Orchard ave. Norwalk. When have shut down the road and have an emergency contractor in route. Sewage never left the sink hole at the bottom of pipe was in tact and the conveyance of sewage remained or returned to the intact 24" main for travel to the WPCF for treatment.</t>
  </si>
  <si>
    <t>10 Peter Avenue</t>
  </si>
  <si>
    <t>3/18/2021, 10:30 PM</t>
  </si>
  <si>
    <t>3/18/2021, 11:00 AM</t>
  </si>
  <si>
    <t>Local water company noticed manhole leaking and called it in.</t>
  </si>
  <si>
    <t>250 westport ave</t>
  </si>
  <si>
    <t>3/2/2021, 12:27 PM</t>
  </si>
  <si>
    <t>3/2/2021, 12:45 PM</t>
  </si>
  <si>
    <t>4 Mark Drive, Norwalk</t>
  </si>
  <si>
    <t>3/8/2021, 10:30 AM</t>
  </si>
  <si>
    <t>3/8/2021, 12:30 PM</t>
  </si>
  <si>
    <t>Norwalk DPW crew member noticed a manhole overflowing at 4 Mark Drive.</t>
  </si>
  <si>
    <t>Handbook</t>
  </si>
  <si>
    <t>34 dairy Farm Road</t>
  </si>
  <si>
    <t>4/14/2021, 1:35 PM</t>
  </si>
  <si>
    <t>4/14/2021, 2:00 PM</t>
  </si>
  <si>
    <t>Dye testing</t>
  </si>
  <si>
    <t>The City and Homeowner are currently working together to find a solution to the leaking lateral. The lateral is private and owned by the home owner at 34 Dairy Farm Road. Our Collections team has responded to clean any sewage spilled up and to assist homeowner whole a repair is made.</t>
  </si>
  <si>
    <t>Building #5 Gillies Lane</t>
  </si>
  <si>
    <t>4/28/2021, 2:45 AM</t>
  </si>
  <si>
    <t>4/28/2021, 2:45 PM</t>
  </si>
  <si>
    <t>Resident Called In</t>
  </si>
  <si>
    <t>Manhole was hard to find. When found we had to mobilize a sump and vac truck to clear the line. The line was cleaned and cleared. Our collections team will return 4/28/21 for a CCTV inspection.</t>
  </si>
  <si>
    <t>Karen Drive Pump Station</t>
  </si>
  <si>
    <t>5/24/2021, 4:08 PM</t>
  </si>
  <si>
    <t>5/24/2021, 4:30 PM</t>
  </si>
  <si>
    <t>SCADA alarmed of a high level and our crew responded right away to find the station bypassing from a manhole in it s driveway.</t>
  </si>
  <si>
    <t>Not Known</t>
  </si>
  <si>
    <t>Our electrician and vac truck team responded with in minutes, as all were still working finishing up their day. The SSO was quickly stopped and the mechanical problem is being resolved by our team.</t>
  </si>
  <si>
    <t>Marshall, North Water</t>
  </si>
  <si>
    <t>5/25/2021, 3:15 PM</t>
  </si>
  <si>
    <t>5/25/2021, 3:45 PM</t>
  </si>
  <si>
    <t>Collections Team noticed it whole doing rounds</t>
  </si>
  <si>
    <t>32 Douglas Dr. Norwalk, Ct</t>
  </si>
  <si>
    <t>6/1/2021, 7:50 AM</t>
  </si>
  <si>
    <t>6/1/2021, 8:15 AM</t>
  </si>
  <si>
    <t>7/9/2021, 7:25 AM</t>
  </si>
  <si>
    <t>7/10/2021, 5:30 PM</t>
  </si>
  <si>
    <t>See Attached Letter</t>
  </si>
  <si>
    <t>60 south smith street</t>
  </si>
  <si>
    <t>7/15/2021, 10:30 AM</t>
  </si>
  <si>
    <t>Plant Staff</t>
  </si>
  <si>
    <t>MCVac a contractor of ours was offloading a grit and sewage load from our headwork's area and aproximentally 50 gallons left the septage receiving area. The spill was cleaned by mcvac and our collections crew right away. Spill happened less than one minute.</t>
  </si>
  <si>
    <t>1 Pine Street</t>
  </si>
  <si>
    <t>7/19/2021, 4:30 PM</t>
  </si>
  <si>
    <t>Property management company called the city dispatch to inform.</t>
  </si>
  <si>
    <t>The dry area of the spill shows it was a small bypass, property maintenance confirmed it was definitely less than 50 gallons.</t>
  </si>
  <si>
    <t>The property management team had Wynn River coming to work on the lateral clog and Foleys pump is coming to repair pumps that appeared to be shorted. As of 7/23/2020 the issue has been repaired and the private system is working well.</t>
  </si>
  <si>
    <t>360 Connecticut Ave.</t>
  </si>
  <si>
    <t>7/20/2021, 1:30 PM</t>
  </si>
  <si>
    <t>7/20/2021, 1:45 PM</t>
  </si>
  <si>
    <t>Service Request</t>
  </si>
  <si>
    <t>Keelers Brook</t>
  </si>
  <si>
    <t>60 south smith st 06855</t>
  </si>
  <si>
    <t>7/2/2021, 11:49 PM</t>
  </si>
  <si>
    <t>7/3/2021, 2:06 PM</t>
  </si>
  <si>
    <t>flow metering</t>
  </si>
  <si>
    <t>The Norwalk WWTF experienced a significant rain event on July 2nd and 3rd 2021 totaling 2.8 inches. The facility reached 30 MGD capacity at approximately 11:45 pm on July 2nd at which time the Storm Flow SOP was implemented. The WWTF discharged 300,000 gallons through the 002 outfall during the 2 hour event. All sampling and analysis was completed per the SOP and results and calculations will be included in the July 2021 DMR/MOR submittal.</t>
  </si>
  <si>
    <t>Smith and Wall Street</t>
  </si>
  <si>
    <t>8/11/2021, 9:32 AM</t>
  </si>
  <si>
    <t>8/11/2021, 12:00 AM</t>
  </si>
  <si>
    <t>Contractors saw it as soon as they turned on their pump</t>
  </si>
  <si>
    <t>Visual by contractors on site</t>
  </si>
  <si>
    <t>We are lining the aged  sewer main on smith and wall street today. When the contractors Green Mountain Pipe turned on their pump a seal in the pipe was missed and under fifty gallons of sewage leads out and dripped into a catch basin. Less than ten gallons is assumed to reach the basin which eventually leads to the Norwalk river.</t>
  </si>
  <si>
    <t>8/3/2021, 9:00 AM</t>
  </si>
  <si>
    <t>8/3/2021, 12:00 PM</t>
  </si>
  <si>
    <t>Happened in front of inland water crew</t>
  </si>
  <si>
    <t>Inland Waters was emptying truck and had a spill that breached the containment area. Inland waters cleaned the area immediately</t>
  </si>
  <si>
    <t>360 Connecticut Ave</t>
  </si>
  <si>
    <t>9/12/2021, 12:10 PM</t>
  </si>
  <si>
    <t>Phone call by passer by</t>
  </si>
  <si>
    <t>Keeler Brook</t>
  </si>
  <si>
    <t>60 South Smith Street. Norwalk, CT 06855</t>
  </si>
  <si>
    <t>9/1/2021, 9:59 PM</t>
  </si>
  <si>
    <t>Norwich WPCF</t>
  </si>
  <si>
    <t>Norwich</t>
  </si>
  <si>
    <t>8 City Landing</t>
  </si>
  <si>
    <t>1/1/2021, 4:55 PM</t>
  </si>
  <si>
    <t>1/1/2021, 5:45 PM</t>
  </si>
  <si>
    <t>Notification from meter</t>
  </si>
  <si>
    <t>Shetucket river</t>
  </si>
  <si>
    <t>385 N Main St. Norwich</t>
  </si>
  <si>
    <t>1/30/2021, 5:40 AM</t>
  </si>
  <si>
    <t>meter notification alert</t>
  </si>
  <si>
    <t>there was no overflow</t>
  </si>
  <si>
    <t>FAS meter notification came in at 7:43 AM for CSO #23 overflow, conducted visual inspection and there was no evidence that there was or had been an overflow</t>
  </si>
  <si>
    <t>16 South Golden Street.</t>
  </si>
  <si>
    <t>10/14/2021, 12:51 PM</t>
  </si>
  <si>
    <t>10/14/2021, 1:14 PM</t>
  </si>
  <si>
    <t>Customer Call</t>
  </si>
  <si>
    <t>5 8th street Norwich CT</t>
  </si>
  <si>
    <t>10/17/2021, 9:30 AM</t>
  </si>
  <si>
    <t>10/17/2021, 10:20 AM</t>
  </si>
  <si>
    <t>Customer call</t>
  </si>
  <si>
    <t>78 Washington Street Norwich CT</t>
  </si>
  <si>
    <t>190 South Thames Street</t>
  </si>
  <si>
    <t>10/7/2021, 1:00 PM</t>
  </si>
  <si>
    <t>10/7/2021, 1:05 PM</t>
  </si>
  <si>
    <t>Leaking Seal while preforming</t>
  </si>
  <si>
    <t>CSO flow meter</t>
  </si>
  <si>
    <t>44 Falls Ave Norwich CT</t>
  </si>
  <si>
    <t>10/8/2021, 5:00 AM</t>
  </si>
  <si>
    <t>10/8/2021, 6:55 AM</t>
  </si>
  <si>
    <t>Called by sludge hauling company</t>
  </si>
  <si>
    <t>Dry sludge cake approximately 3 cubic yards</t>
  </si>
  <si>
    <t>3 cubic yards</t>
  </si>
  <si>
    <t>New driver for sludge hauling company lifted roll off container at too great an angle and dumped approximately 3 cubic yards of roughly 15% solids sludge cake</t>
  </si>
  <si>
    <t>18 Old Salem Road</t>
  </si>
  <si>
    <t>2/12/2021, 8:00 AM</t>
  </si>
  <si>
    <t>2/12/2021, 8:45 AM</t>
  </si>
  <si>
    <t>Resident Called to inform</t>
  </si>
  <si>
    <t>visual inspection</t>
  </si>
  <si>
    <t>250 gal.</t>
  </si>
  <si>
    <t>visual inspection of flow 3gal/min for 45 min. catch basin had 112 gal inside calculated, jetted main/vacuumed catch basin, cleaned area, 5 gal of rags</t>
  </si>
  <si>
    <t>84 Hamilton Ave</t>
  </si>
  <si>
    <t>2/19/2021, 3:50 PM</t>
  </si>
  <si>
    <t>2/19/2021, 5:00 PM</t>
  </si>
  <si>
    <t>Resident called NPU emergency number</t>
  </si>
  <si>
    <t>700 Gal, estimated 10 gal/min for a duration of 70 mins, Rags was determined to be the cause, small amount of grease, 2/5ths of a 5gallon paill</t>
  </si>
  <si>
    <t>Shetuckett River</t>
  </si>
  <si>
    <t>365 Boswell Ave.</t>
  </si>
  <si>
    <t>7/13/2021, 3:25 PM</t>
  </si>
  <si>
    <t>7/13/2021, 4:10 PM</t>
  </si>
  <si>
    <t>Called in</t>
  </si>
  <si>
    <t>17 South Thames ST, Norwich CT</t>
  </si>
  <si>
    <t>7/29/2021, 12:00 PM</t>
  </si>
  <si>
    <t>7/29/2021, 1:00 PM</t>
  </si>
  <si>
    <t>Call from contractor</t>
  </si>
  <si>
    <t>Flow Meter from CSO</t>
  </si>
  <si>
    <t>305 gallons</t>
  </si>
  <si>
    <t>Thames River</t>
  </si>
  <si>
    <t>44 Falls Ave, Norwich CT</t>
  </si>
  <si>
    <t>7/30/2021, 8:00 AM</t>
  </si>
  <si>
    <t>7/30/2021, 11:45 AM</t>
  </si>
  <si>
    <t>during morning rounds at the plant we noticed the line leaking</t>
  </si>
  <si>
    <t>&gt;5,000 gal</t>
  </si>
  <si>
    <t>Yantic River</t>
  </si>
  <si>
    <t>8/27/2021, 12:56 PM</t>
  </si>
  <si>
    <t>8/27/2021, 1:02 PM</t>
  </si>
  <si>
    <t>Replaced weeping gasket on temporary force main.</t>
  </si>
  <si>
    <t>16 South Golden St.</t>
  </si>
  <si>
    <t>8/29/2021, 11:11 AM</t>
  </si>
  <si>
    <t>8/29/2021, 12:37 PM</t>
  </si>
  <si>
    <t>Customer Called</t>
  </si>
  <si>
    <t>Had a leaking gasket on temporary main, used vac truck to suck while changing gasket.</t>
  </si>
  <si>
    <t>10 North Thames St.</t>
  </si>
  <si>
    <t>8/5/2021, 3:00 AM</t>
  </si>
  <si>
    <t>8/5/2021, 11:45 PM</t>
  </si>
  <si>
    <t>Employee daily rounds</t>
  </si>
  <si>
    <t>I did a 2-hour report the other day, while checking over the report I see it submitted an end time that was not correct.  Will email Ann Straut to notify.</t>
  </si>
  <si>
    <t>8/7/2021, 11:04 AM</t>
  </si>
  <si>
    <t>8/7/2021, 11:14 AM</t>
  </si>
  <si>
    <t>Witness</t>
  </si>
  <si>
    <t>10 South Thames St.</t>
  </si>
  <si>
    <t>8/8/2021, 7:04 PM</t>
  </si>
  <si>
    <t>8/8/2021, 7:15 PM</t>
  </si>
  <si>
    <t>customer called</t>
  </si>
  <si>
    <t>Calculated estimate</t>
  </si>
  <si>
    <t>Hole in bypass pumping hose. Changed section of pipe.</t>
  </si>
  <si>
    <t>70 Thames Street</t>
  </si>
  <si>
    <t>9/2/2021, 3:20 AM</t>
  </si>
  <si>
    <t>9/1/2021, 7:19 AM</t>
  </si>
  <si>
    <t>Plant inspection</t>
  </si>
  <si>
    <t>Calculated Pump station output</t>
  </si>
  <si>
    <t>9/11/2021, 3:55 PM</t>
  </si>
  <si>
    <t>9/11/2021, 6:02 PM</t>
  </si>
  <si>
    <t>190 South thames St</t>
  </si>
  <si>
    <t>9/11/2021, 7:13 PM</t>
  </si>
  <si>
    <t>9/12/2021, 12:00 AM</t>
  </si>
  <si>
    <t>testing force main</t>
  </si>
  <si>
    <t>16 S Golden St</t>
  </si>
  <si>
    <t>Operators at plant during storm event</t>
  </si>
  <si>
    <t>Visual estimate of GPM Times duration of flow</t>
  </si>
  <si>
    <t>24,000 estimate</t>
  </si>
  <si>
    <t>Splitting box from Aeration Tanks to Final clarifiers leaking out of concrete containment</t>
  </si>
  <si>
    <t>9/30/2021, 12:36 PM</t>
  </si>
  <si>
    <t>9/30/2021, 1:05 PM</t>
  </si>
  <si>
    <t>Employee call in</t>
  </si>
  <si>
    <t>45 Salem turnpike</t>
  </si>
  <si>
    <t>9/30/2021, 1:32 PM</t>
  </si>
  <si>
    <t>9/30/2021, 2:30 PM</t>
  </si>
  <si>
    <t>70 South Thames St.</t>
  </si>
  <si>
    <t>9/9/2021, 7:42 AM</t>
  </si>
  <si>
    <t>9/9/2021, 11:16 AM</t>
  </si>
  <si>
    <t>Customer Email</t>
  </si>
  <si>
    <t>Crown St</t>
  </si>
  <si>
    <t>1/18/2021, 2:25 PM</t>
  </si>
  <si>
    <t>inspection of metered manhole</t>
  </si>
  <si>
    <t>NORWICH WPCF</t>
  </si>
  <si>
    <t>38 Main St, Norwich, CT</t>
  </si>
  <si>
    <t>12/29/2021, 12:15 PM</t>
  </si>
  <si>
    <t>Called in by Norwich Marina caretaker</t>
  </si>
  <si>
    <t>235GPM when haulers not pumping.75,273 Gallons Discharged</t>
  </si>
  <si>
    <t>Unable to determine exact amount due to the inflow of river water being pumped with the sewage.  Sew</t>
  </si>
  <si>
    <t>Orange WPCA</t>
  </si>
  <si>
    <t>Orange</t>
  </si>
  <si>
    <t>Old Lambert Road</t>
  </si>
  <si>
    <t>6/17/2021, 3:00 PM</t>
  </si>
  <si>
    <t>6/18/2021, 8:00 AM</t>
  </si>
  <si>
    <t>Notified by Robert Britain of the Town of Orange CT @ 1500 on 6/17/2021</t>
  </si>
  <si>
    <t>Using pump trends that feed broken force main</t>
  </si>
  <si>
    <t>12,118 gallons (Max amount assuming all flow left the main at the break)</t>
  </si>
  <si>
    <t>Unknown stream approximately 3 feet wide and 100 yards from Old Lambert Road in Orange CT</t>
  </si>
  <si>
    <t>OXFORD</t>
  </si>
  <si>
    <t>Oxford</t>
  </si>
  <si>
    <t>46 Towner Ln, Oxford, CT</t>
  </si>
  <si>
    <t>12/30/2021, 02:30 PM</t>
  </si>
  <si>
    <t>12/31/2021, 12:15 PM</t>
  </si>
  <si>
    <t>WPCA staff during check of station</t>
  </si>
  <si>
    <t>Under 10,000 gallons</t>
  </si>
  <si>
    <t>By the amount of time and by the average discharge of the station</t>
  </si>
  <si>
    <t>12,500 gallons</t>
  </si>
  <si>
    <t>Little River</t>
  </si>
  <si>
    <t>A repair coupling was placed on the force main were a 1 inch hole what is found.</t>
  </si>
  <si>
    <t>Plainfield</t>
  </si>
  <si>
    <t>21 Brookside Dr Plainfield, CT 06374</t>
  </si>
  <si>
    <t>3/19/2021, 3:00 AM</t>
  </si>
  <si>
    <t>3/19/2021, 7:30 AM</t>
  </si>
  <si>
    <t>zero flow going to sewage treatment plant</t>
  </si>
  <si>
    <t>estimation: took the total plant flow from the previous day and estimated what 4 hours of flow would be.</t>
  </si>
  <si>
    <t>Horse Brook</t>
  </si>
  <si>
    <t>The pump station lost power around 1:45am on 3/19/21 and the generator kicked on. Around 3:00 am on 3/19/21 the flow chart at the Village Treatment Plant indicated no flow entering the plant. An incident caused all three sewage pumps to lose prime causing the bypass. All pumps were primed and back online around 7:30 am. It did not look like the bypass made it to the brook, but it is possible.</t>
  </si>
  <si>
    <t>50 Birch street</t>
  </si>
  <si>
    <t>5/18/2021, 10:00 AM</t>
  </si>
  <si>
    <t>5/21/2021, 8:00 AM</t>
  </si>
  <si>
    <t>1 of 2 secondary tanks offline for routine maintenance.</t>
  </si>
  <si>
    <t>4 6th Street, Plainfield CT</t>
  </si>
  <si>
    <t>5/30/2021, 10:00 AM</t>
  </si>
  <si>
    <t>homeowner called WPCA</t>
  </si>
  <si>
    <t>estimation</t>
  </si>
  <si>
    <t>20 Park Ave, Plainfield, CT 06374</t>
  </si>
  <si>
    <t>6/15/2021, 11:37 AM</t>
  </si>
  <si>
    <t>6/16/2021, 12:30 AM</t>
  </si>
  <si>
    <t>complaint</t>
  </si>
  <si>
    <t>Sewage was coming up from a small wet well at the Plainfield Little League,20 Park Ave, Plainfield, CT 06374.</t>
  </si>
  <si>
    <t>5/25/2021, 11:11 AM</t>
  </si>
  <si>
    <t>Sludge thickening tank pumped out into aeration tank for routine maintenance.</t>
  </si>
  <si>
    <t>PLAINFIELD NORTH WPCF</t>
  </si>
  <si>
    <t>333 N Main St, Plainfield, CT</t>
  </si>
  <si>
    <t>12/22/2021, 04:30 PM</t>
  </si>
  <si>
    <t>12/22/2021, 05:30 PM</t>
  </si>
  <si>
    <t>town resident</t>
  </si>
  <si>
    <t>200-400 gallons</t>
  </si>
  <si>
    <t>rough estimate based on visual</t>
  </si>
  <si>
    <t>About 300 gallons</t>
  </si>
  <si>
    <t>Moosup River</t>
  </si>
  <si>
    <t xml:space="preserve">pumps at the station were run in hand to bring wet well level down and then the relays were changed </t>
  </si>
  <si>
    <t>Plainfield North WPCF</t>
  </si>
  <si>
    <t>1 Unity Dr, Moosup, CT 06354</t>
  </si>
  <si>
    <t>5/5/2021, 10:30 AM</t>
  </si>
  <si>
    <t>5/5/2021, 10:40 AM</t>
  </si>
  <si>
    <t>could not flush toilet</t>
  </si>
  <si>
    <t>A private lateral was blocked with excess paper products. Blockage was relieved and pitch of pipe was changed to prevent future blockages.</t>
  </si>
  <si>
    <t>PLAINFIELD, TOWN OF</t>
  </si>
  <si>
    <t>12/10/2021, 02:00 PM</t>
  </si>
  <si>
    <t>12/10/2021, 02:30 PM</t>
  </si>
  <si>
    <t>50-100 gallons</t>
  </si>
  <si>
    <t>rough estimation by sight</t>
  </si>
  <si>
    <t>pump station pumps ran in manual to bring wet well level down and the mechanical issue was resolved.</t>
  </si>
  <si>
    <t>Plymouth WPCF</t>
  </si>
  <si>
    <t>Plymouth</t>
  </si>
  <si>
    <t>35 Canal St</t>
  </si>
  <si>
    <t>1/8/2021, 8:30 AM</t>
  </si>
  <si>
    <t>1/8/2021, 8:32 AM</t>
  </si>
  <si>
    <t>Truck driver notified operator</t>
  </si>
  <si>
    <t>approximately 5-10 gallons</t>
  </si>
  <si>
    <t>Operator was filling sludge tanker and tanker got over filled.  When tanker driver drove up the driveway some sludge spilt out.</t>
  </si>
  <si>
    <t>783 main st, plymouth ct</t>
  </si>
  <si>
    <t>2/1/2021, 11:45 AM</t>
  </si>
  <si>
    <t>2/1/2021, 2:30 PM</t>
  </si>
  <si>
    <t>homeowner notified WPCA that there was sewage in the woods near his house</t>
  </si>
  <si>
    <t>volume unkown. Sewage was slowly seeping out of the ground where a buried manhole was in an easement that goes through the woods</t>
  </si>
  <si>
    <t>There is a small brook near the area</t>
  </si>
  <si>
    <t>Plant personal responded to blockage immediatley. Bloackage took a little longer to clear due to winter storm and the fact that confined space entry was needed</t>
  </si>
  <si>
    <t>Canal St</t>
  </si>
  <si>
    <t>3/30/2021, 11:00 AM</t>
  </si>
  <si>
    <t>3/30/2021, 11:15 AM</t>
  </si>
  <si>
    <t>Plant Operator</t>
  </si>
  <si>
    <t>less than 5 gallons</t>
  </si>
  <si>
    <t>Sludge Tanker was leaving and vent on tanker truck popped open. Some sludge spilled out. Sludge was hosed and cleaned. . No sludge entered basins.</t>
  </si>
  <si>
    <t>lake plymouth blvd</t>
  </si>
  <si>
    <t>4/26/2021, 7:19 PM</t>
  </si>
  <si>
    <t>4/27/2021, 11:45 AM</t>
  </si>
  <si>
    <t>called in by resident</t>
  </si>
  <si>
    <t>trickling into catchbasin</t>
  </si>
  <si>
    <t>There was a pencil size hole in the force main. Sewage was seeping out of ground and some entered catch basin. Most of the sewage trickled into wooded area. Force main repair was completed 4/27</t>
  </si>
  <si>
    <t>Putnam</t>
  </si>
  <si>
    <t>4 kennedy drive</t>
  </si>
  <si>
    <t>10/29/2021, 7:54 AM</t>
  </si>
  <si>
    <t>10/29/2021, 10:58 AM</t>
  </si>
  <si>
    <t>dialey observations</t>
  </si>
  <si>
    <t>secondary clearifier takin offline due to oil leakage</t>
  </si>
  <si>
    <t>37 Flagg Street</t>
  </si>
  <si>
    <t>10/31/2021, 10:00 AM</t>
  </si>
  <si>
    <t>10/31/2021, 11:00 AM</t>
  </si>
  <si>
    <t>180 Recreation Park Road</t>
  </si>
  <si>
    <t>3/11/2021, 11:37 AM</t>
  </si>
  <si>
    <t>3/11/2021, 12:48 PM</t>
  </si>
  <si>
    <t>68 Florence Street</t>
  </si>
  <si>
    <t>8/12/2021, 3:16 PM</t>
  </si>
  <si>
    <t>8/12/2021, 4:18 PM</t>
  </si>
  <si>
    <t>Homeowner</t>
  </si>
  <si>
    <t>Ridgefield - Collection System</t>
  </si>
  <si>
    <t>Ridgefield</t>
  </si>
  <si>
    <t>103 Danbury Road Ridgefield CT.</t>
  </si>
  <si>
    <t>6/3/2021, 8:00 PM</t>
  </si>
  <si>
    <t>6/3/2021, 8:30 PM</t>
  </si>
  <si>
    <t>We were notified by plumbing company</t>
  </si>
  <si>
    <t>We were called by a plumber who explained the problem with some store having a backup. We opened the downstream manhole that their lateral ties into and noticed it was running slowly so we cleaned the line with our vector truck.</t>
  </si>
  <si>
    <t>Ridgefield - Main</t>
  </si>
  <si>
    <t>22 South Street</t>
  </si>
  <si>
    <t>9/2/2021, 11:30 PM</t>
  </si>
  <si>
    <t>9/2/2021, 12:44 AM</t>
  </si>
  <si>
    <t>Operator at facility noticed it.</t>
  </si>
  <si>
    <t>The Great Swamp</t>
  </si>
  <si>
    <t>Due to the remnants of tropical storm Ida the facility was inundated excessive high flows causing the influent manhole to overflow and the influent building rear distribution box.</t>
  </si>
  <si>
    <t>Shelton</t>
  </si>
  <si>
    <t>10 Silva Drive</t>
  </si>
  <si>
    <t>1/12/2021, 8:00 AM</t>
  </si>
  <si>
    <t>1/12/2021, 9:00 AM</t>
  </si>
  <si>
    <t>Bubbling manhole reported</t>
  </si>
  <si>
    <t>Jetted line, cleaned main line of rags and debris.</t>
  </si>
  <si>
    <t>1 Trap Falls Road</t>
  </si>
  <si>
    <t>2/4/2021, 11:00 AM</t>
  </si>
  <si>
    <t>2/4/2021, 1:00 PM</t>
  </si>
  <si>
    <t>Property owner called due to smell in building.</t>
  </si>
  <si>
    <t>Line runs in front of building.  Minimal amount entered a drainage ditch.  Jetted 300 feet of public lateral on private property, cleaned line of flushable wipes and debris.</t>
  </si>
  <si>
    <t>Simsbury WPCF</t>
  </si>
  <si>
    <t>Seymour</t>
  </si>
  <si>
    <t>106 Meadow St. Seymour ,CT</t>
  </si>
  <si>
    <t>3/26/2021, 12:40 PM</t>
  </si>
  <si>
    <t>crack in homeowners plumbing</t>
  </si>
  <si>
    <t>Homeowner and plumbers determined est volume .</t>
  </si>
  <si>
    <t>Relieved blockage of grease and rags from manhole at Garden St. and Rt.67 Intersection.</t>
  </si>
  <si>
    <t>Simsbury</t>
  </si>
  <si>
    <t>570 Hopmeadow Street</t>
  </si>
  <si>
    <t>5/4/2021, 12:10 PM</t>
  </si>
  <si>
    <t>5/4/2021, 12:30 PM</t>
  </si>
  <si>
    <t>Call from State DOT</t>
  </si>
  <si>
    <t>Private system owned by Dyno Nobel</t>
  </si>
  <si>
    <t>32 Whitewater Turn Simsbury Ct 06070</t>
  </si>
  <si>
    <t>By Homeowner</t>
  </si>
  <si>
    <t>Guess</t>
  </si>
  <si>
    <t>Syphon under Farmington River surcharged with excessive flow from rainfall.</t>
  </si>
  <si>
    <t>Somers WPCF</t>
  </si>
  <si>
    <t>Somers</t>
  </si>
  <si>
    <t>33 Quality Ave.</t>
  </si>
  <si>
    <t>5/18/2021, 3:05 PM</t>
  </si>
  <si>
    <t>5/13/2021, 4:45 PM</t>
  </si>
  <si>
    <t>eColi exceedance</t>
  </si>
  <si>
    <t>Scantic River</t>
  </si>
  <si>
    <t>Continued faulty UV system.  Zoom meeting scheduled w/ DEEP on 5/19/21 to discuss alternative treatment.</t>
  </si>
  <si>
    <t>South Windsor</t>
  </si>
  <si>
    <t>105 Abbe Rd</t>
  </si>
  <si>
    <t>1/6/2021, 1:56 PM</t>
  </si>
  <si>
    <t>1/8/2021, 2:00 PM</t>
  </si>
  <si>
    <t>Home owner reported issue</t>
  </si>
  <si>
    <t>By measuring the area of the puddle and estimating household water use</t>
  </si>
  <si>
    <t>The homeowner called regarding a puddle surrounding a valve box in their yard.  It was determined to be wastewater.  This property is on a lower pressure system.  It is unknown at this point whether the issue is part of the homeowners system or owned by South Windsor.  It appears to be a faulty valve.  Environmental Services Inc will be on site tomorrow, January 7, to make a repair.
Update: It turns out this was a private lateral, repair has been made.</t>
  </si>
  <si>
    <t>1 Vibert Rd, South Windsor, CT 06074</t>
  </si>
  <si>
    <t>10/25/2021, 11:40 AM</t>
  </si>
  <si>
    <t>10/25/2021, 11:50 AM</t>
  </si>
  <si>
    <t>We saw it happening</t>
  </si>
  <si>
    <t>Exact number unknown, guessing around 1500 gallons or so</t>
  </si>
  <si>
    <t>While performing maintenance at headworks a sluice gate accidentally triggered to close.  This held back flow on Vibert Road.  When the issue was discovered and the gate was fully opened back up the flow overwhelmed the wet well.  All three influent pumps came on at the same time and overwhelmed the primary splitter box, so some raw influent water spilled over and onto the grass.</t>
  </si>
  <si>
    <t>SOUTH WINDSOR</t>
  </si>
  <si>
    <t>1 Vibert Rd, South Windsor, CT</t>
  </si>
  <si>
    <t>12/10/2021, 07:45 AM</t>
  </si>
  <si>
    <t>12/10/2021, 08:30 AM</t>
  </si>
  <si>
    <t>Operator that was nearby was alerted by the driver</t>
  </si>
  <si>
    <t>Approximately 50 gallons of watered down thickened waste activated sludge.</t>
  </si>
  <si>
    <t>Visually</t>
  </si>
  <si>
    <t>About 50 gallons</t>
  </si>
  <si>
    <t>A small stream that eventually ends up in the Connecticut River</t>
  </si>
  <si>
    <t>We used a vac truck to suck up the sludge and put it back through headworks, the residual on the gro</t>
  </si>
  <si>
    <t>1 Vibert Road South Windsor Connecticut</t>
  </si>
  <si>
    <t>7/6/2021, 10:55 PM</t>
  </si>
  <si>
    <t>7/7/2021, 1:15 AM</t>
  </si>
  <si>
    <t>We had to move off commercial power for Eversource to fix an electrical line</t>
  </si>
  <si>
    <t>It took our UV system 10 minutes to come back to full strength so we calculated that along with current flow rate.</t>
  </si>
  <si>
    <t>60000 gallons</t>
  </si>
  <si>
    <t>A tree limb was down on a wire leading into the plant.  We needed to move off commercial power to generator power in order for Eversource to make the repair.  UV temporarily shuts down and takes about 10 minutes to warm back up so during that time we were not fully disinfecting the final effluent.  This was not raw sewage but treated effluent not properly disinfected.</t>
  </si>
  <si>
    <t>1 Vibert Road, South Windsor, Connecticut 06074</t>
  </si>
  <si>
    <t>7/7/2021, 6:45 PM</t>
  </si>
  <si>
    <t>7/7/2021, 6:55 PM</t>
  </si>
  <si>
    <t>We had to transfer to generator power at the plant due to trees on wires</t>
  </si>
  <si>
    <t>37000 gallons. By looking on SCADA trends at how long UV was down and what flow we had moving through the plant</t>
  </si>
  <si>
    <t>37000 gallons</t>
  </si>
  <si>
    <t>The flow rate was 5.3 MGD so this 10 minute bypass equaled about 37000 gallons of treated, but not fully disinfected effluent. We had to transfer to generator power so Eversource crews could fix the line coming into the plant.  When we do this UV goes down and takes 10 minutes for bulbs to ramp back up to full strength.  During this time we are not fully disinfecting.  This bypass was not raw sewage but treated effluent that was not fully disinfected.</t>
  </si>
  <si>
    <t>1 Vibert Rd South Windsor CT 06074</t>
  </si>
  <si>
    <t>7/8/2021, 6:20 PM</t>
  </si>
  <si>
    <t>7/8/2021, 6:30 AM</t>
  </si>
  <si>
    <t>We had to move from generator power back to commercial power and UV shut down temporarily.</t>
  </si>
  <si>
    <t>It takes 10 minutes for UV to come back to full strength after a shut down and we were flowing 4.2 MGD.</t>
  </si>
  <si>
    <t>Around 29000 gallons</t>
  </si>
  <si>
    <t>This bypass was treated effluent that was not fully disinfected, it was not raw sewage.</t>
  </si>
  <si>
    <t>1 Vibert Rd</t>
  </si>
  <si>
    <t>8/19/2021, 10:27 AM</t>
  </si>
  <si>
    <t>8/19/2021, 10:30 AM</t>
  </si>
  <si>
    <t>We could see wastewater coming out of the primary clarifiers.</t>
  </si>
  <si>
    <t>Estimated based on what it looked like and duration.</t>
  </si>
  <si>
    <t>Unknown final quantity but certainly less than 5000 gallons</t>
  </si>
  <si>
    <t>When a third influent pump came on it overwhelmed the primary clarifiers for a few minutes until we were able to make adjustments.   There is no way to determine the exact amount of flow since it was only a small portion of the flow going to the primaries and for a very short time.</t>
  </si>
  <si>
    <t>445 Benedict Drive, South Windsor, CT 06074</t>
  </si>
  <si>
    <t>8/22/2021, 2:45 PM</t>
  </si>
  <si>
    <t>8/22/2021, 3:10 PM</t>
  </si>
  <si>
    <t>We responded to an RTU Communications Alarm and found the PLC not working and no pumps running</t>
  </si>
  <si>
    <t>The station operates at 1130 gpm and the pumps stopped running for 20 mintues</t>
  </si>
  <si>
    <t>Unknown but estimate around 28000 gallons</t>
  </si>
  <si>
    <t>Avery Brook</t>
  </si>
  <si>
    <t>There was a power surge that destroyed the battery backup for the PLC which caused the PLC and pumps to shut down.  We responded immediately.</t>
  </si>
  <si>
    <t>115 Pine Tree Lane, South Windsor, CT 06074</t>
  </si>
  <si>
    <t>8/22/2021, 3:00 PM</t>
  </si>
  <si>
    <t>8/22/2021, 4:30 PM</t>
  </si>
  <si>
    <t>Owner found raw sewage in basement</t>
  </si>
  <si>
    <t>Estimating basement square footage with 6" of water on the floor</t>
  </si>
  <si>
    <t>About 2200 gallons</t>
  </si>
  <si>
    <t>The PLC at a pump station shut down because the battery backup  died.  By the time we got there the basement was already flooded.</t>
  </si>
  <si>
    <t>Southington</t>
  </si>
  <si>
    <t>781 South Main Street</t>
  </si>
  <si>
    <t>1/12/2021, 11:30 AM</t>
  </si>
  <si>
    <t>1/12/2021, 12:30 PM</t>
  </si>
  <si>
    <t>Wells Fargo bank called Southington Police Department to report a sewer backup.</t>
  </si>
  <si>
    <t>999 Meriden-Waterbury Turnpike</t>
  </si>
  <si>
    <t>1/5/2021, 2:00 PM</t>
  </si>
  <si>
    <t>1/5/2021, 3:15 PM</t>
  </si>
  <si>
    <t>Southington WPC was notified that there was water coming out of a manhole.</t>
  </si>
  <si>
    <t>Kiari Williams</t>
  </si>
  <si>
    <t>SOUTHINGTON</t>
  </si>
  <si>
    <t>493 South End Rd, Southington, CT</t>
  </si>
  <si>
    <t>12/2/2021, 12:00 PM</t>
  </si>
  <si>
    <t>12/2/2021, 02:00 PM</t>
  </si>
  <si>
    <t>Business noticed water coming out of two manholes in parking lot. Water had also entered the buildin</t>
  </si>
  <si>
    <t>Jet to break blockage caused by grease in the line.</t>
  </si>
  <si>
    <t>28 Beecher Street</t>
  </si>
  <si>
    <t>2/3/2021, 7:00 PM</t>
  </si>
  <si>
    <t>2/3/2021, 7:40 PM</t>
  </si>
  <si>
    <t>Resident noticed water in their basement.</t>
  </si>
  <si>
    <t>126 Pondview Drive</t>
  </si>
  <si>
    <t>8/24/2021, 8:45 PM</t>
  </si>
  <si>
    <t>8/24/2021, 9:05 PM</t>
  </si>
  <si>
    <t>Resident called Southington Police Department</t>
  </si>
  <si>
    <t>A resident noticed water coming out of a manhole in their yard and called the Southington Police Department. The Southington Police Department called the emergency on-call Southington Water Pollution Control Operator and the operator found the sewer main was blocked. The operator relieved the blockage to let the water flow.</t>
  </si>
  <si>
    <t>9/2/2021, 3:00 AM</t>
  </si>
  <si>
    <t>The Water Pollution Control Facility received an unusual amount of rain water. All of water went through preliminary, primary, secondary, biological, and nitrification processes. Some of the water was then bypassed to an emergency storage tank. Eventually the emergency storage tank reached max capacity and water was released to the Quinnipiac River. This released water did not receive treatment for denitrification, phosphorus removal, or disinfection.</t>
  </si>
  <si>
    <t>Stafford</t>
  </si>
  <si>
    <t>87 West Stafford Road</t>
  </si>
  <si>
    <t>6/7/2021, 12:00 PM</t>
  </si>
  <si>
    <t>6/7/2021, 1:30 PM</t>
  </si>
  <si>
    <t>DPW Worker noticed water coming from manhole</t>
  </si>
  <si>
    <t>guess</t>
  </si>
  <si>
    <t>?</t>
  </si>
  <si>
    <t>Plug up was from wipes built up in the manhole drop</t>
  </si>
  <si>
    <t>11 Willington Ave Stafford Springs</t>
  </si>
  <si>
    <t>7/9/2021, 12:34 PM</t>
  </si>
  <si>
    <t>7/9/2021, 8:45 PM</t>
  </si>
  <si>
    <t>business owner contacted WPCF</t>
  </si>
  <si>
    <t>Willimantic River</t>
  </si>
  <si>
    <t>The road was dug up to investigate for a break but nothing was found. We believe water had escaped from the joints of the pipe and also the manhole. There is no way to determine flow at that location.</t>
  </si>
  <si>
    <t>Stamford</t>
  </si>
  <si>
    <t>Washington Blvd.</t>
  </si>
  <si>
    <t>10/8/2021, 12:00 PM</t>
  </si>
  <si>
    <t>10/8/2021, 12:40 PM</t>
  </si>
  <si>
    <t>Reported to WPCA from local City Department</t>
  </si>
  <si>
    <t>Wetted area was estimated</t>
  </si>
  <si>
    <t>8" sewer line was blocked from grease buildup.</t>
  </si>
  <si>
    <t>Virgil ST.</t>
  </si>
  <si>
    <t>11/17/2021, 8:30 PM</t>
  </si>
  <si>
    <t>11/17/2021, 9:00 PM</t>
  </si>
  <si>
    <t>Fire Department notified Stamford WPCA</t>
  </si>
  <si>
    <t>Wetted area was estimated.</t>
  </si>
  <si>
    <t>STAMFORD</t>
  </si>
  <si>
    <t>79 Givens Ave, Stamford, CT</t>
  </si>
  <si>
    <t>12/13/2021, 08:30 AM</t>
  </si>
  <si>
    <t>12/29/2021, 01:00 PM</t>
  </si>
  <si>
    <t>Via dye testing and water quality sampling activities by a third party.</t>
  </si>
  <si>
    <t>Estimated leak discharge rate is in a range of 0.25 to 0.5 gal. per hour</t>
  </si>
  <si>
    <t>Wastewater flow conditions occurring above the stormwater pipe are low and dye dispersed into the st</t>
  </si>
  <si>
    <t>Unknown length of time of leak so total volume unknown</t>
  </si>
  <si>
    <t>Repair was completed today (12/29/21)@ 1 p.m. Replaced approximately 40 LF of 8” tile sewer pipe wit</t>
  </si>
  <si>
    <t>111 Harbor View  At the treatment plant.</t>
  </si>
  <si>
    <t>2/10/2021, 10:00 AM</t>
  </si>
  <si>
    <t>2/24/2021, 7:00 AM</t>
  </si>
  <si>
    <t>42" plant force main has a leak.  Plant is under a project upgrade and excavation is going on around the force main.  The excavation site filled up with raw sewage from force main.</t>
  </si>
  <si>
    <t>Estimated the flow of wastewater running into storm drain as 150 gpm for one hour.  9,000 total gallons.</t>
  </si>
  <si>
    <t>Stamford Harbor - East Branch</t>
  </si>
  <si>
    <t>The leak was contained in less than an hour by using the spoils of the excavation to create a berm.  The force main has a crack in it and will need to have the section of pipe replaced.  Repairs are expected to be completed by 2/24/21.  The plant is under construction and a temporary force main had already been installed and in use when the leak to this force main was discovered.  Any leakage coming from the leaking force main is being pumped into a nearby sanitary sewer.</t>
  </si>
  <si>
    <t>111 Harborview Avenue</t>
  </si>
  <si>
    <t>4/13/2021, 9:30 PM</t>
  </si>
  <si>
    <t>4/13/2021, 9:36 PM</t>
  </si>
  <si>
    <t>Operator discovered on rounds.</t>
  </si>
  <si>
    <t>Estimating the amount of water flowing from distribution box down the storm drain.</t>
  </si>
  <si>
    <t>same</t>
  </si>
  <si>
    <t>East Branch of Stamford Harbor, Long Island Sound.</t>
  </si>
  <si>
    <t>Stamford WPCA attempted to report SSO several times over the last two days but could not access the Arc-Gis reporting system.  Reported the overflow to members of DEEP, Aqua Culture, and an exceedance email blast to all local authorities.</t>
  </si>
  <si>
    <t>1864 Summer ST.</t>
  </si>
  <si>
    <t>5/20/2021, 11:00 AM</t>
  </si>
  <si>
    <t>5/20/2021, 12:13 PM</t>
  </si>
  <si>
    <t>Dye testing activities verified a leak from the sanitary sewer line is entering a below ground stormwater conveyance system.</t>
  </si>
  <si>
    <t>Visual estimated</t>
  </si>
  <si>
    <t>Rippowam</t>
  </si>
  <si>
    <t>A small leak from a sewer line will be temporarily patch from the bottom via an existing stormwater manhole structure sitting below the pipe. Long-term repair of sanitary sewer line for this section are being reviewed.</t>
  </si>
  <si>
    <t>111 Harbor View Avenue</t>
  </si>
  <si>
    <t>7/16/2021, 6:58 AM</t>
  </si>
  <si>
    <t>7/16/2021, 7:09 AM</t>
  </si>
  <si>
    <t>Contractor operating an excavator hauling materials accidentally hit an @" automatic vent on temporary 24" HDPE bypass pumping line.</t>
  </si>
  <si>
    <t>Duration of the leak was determined to be 11 minutes long at an estimated flow of 150 gpm coming out of a 2" nipple.</t>
  </si>
  <si>
    <t>Estimated to be 1650 gallons</t>
  </si>
  <si>
    <t>A portion of the flow reached storm drain which flows to Stamford harbor East Branch</t>
  </si>
  <si>
    <t>Weed Avenue, Shippan Avenue, Myrtle Avenue, Canal ST.</t>
  </si>
  <si>
    <t>7/9/2021, 9:34 AM</t>
  </si>
  <si>
    <t>7/9/2021, 11:35 AM</t>
  </si>
  <si>
    <t>Via inspections of collection sytem</t>
  </si>
  <si>
    <t>Various sections of the sanitary sewer collection were observed surcharged due to recent storm event and the on-going construction upgrade activities at the wastewater plant.</t>
  </si>
  <si>
    <t>102 Seaside Ave.</t>
  </si>
  <si>
    <t>9/1/2021, 11:51 PM</t>
  </si>
  <si>
    <t>9/2/2021, 12:50 AM</t>
  </si>
  <si>
    <t>Reported via email to WPCA</t>
  </si>
  <si>
    <t>Hurricane Ida contributed to excessive precipitation.</t>
  </si>
  <si>
    <t>55 Wardwell ST.</t>
  </si>
  <si>
    <t>9/2/2021, 2:43 AM</t>
  </si>
  <si>
    <t>9/2/2021, 3:21 AM</t>
  </si>
  <si>
    <t>Property owner sent email to WPCA insurance adjuster</t>
  </si>
  <si>
    <t>Pump Station Road and Harbor View Avenue</t>
  </si>
  <si>
    <t>9/2/2021, 4:38 AM</t>
  </si>
  <si>
    <t>Operator making rounds.</t>
  </si>
  <si>
    <t>Not known</t>
  </si>
  <si>
    <t>East Branch, Stamford Harbor, Long Island Sound</t>
  </si>
  <si>
    <t>Tropical Storm IDA dumped approximately 7.25" of rain on the City of Stamford.  Plant is hydraulically overloaded and mixed liquor is surcharging tanks and entering the storm sewers. Plant discharge flow has been over 72 MGD for the last five hours, surpassing the peak hourly flow of 68 MGD.  Secondary treatment has been bypassed with the blowers, recycle pumps, and mixers turned off by approximately 12:00 AM.  Primary tank #1 sustained damage and rake assembly turned off.</t>
  </si>
  <si>
    <t>Stonington - Collection System</t>
  </si>
  <si>
    <t>Stonington</t>
  </si>
  <si>
    <t>4 Skipper St., Stonington CT</t>
  </si>
  <si>
    <t>5/30/2021, 2:30 PM</t>
  </si>
  <si>
    <t>5/30/2021, 4:45 PM</t>
  </si>
  <si>
    <t>Called in by local resident</t>
  </si>
  <si>
    <t>Estimated rate of flow from manhole X length of time bypass was occurring</t>
  </si>
  <si>
    <t>Approx. 1000 gals. or less</t>
  </si>
  <si>
    <t>Fisher's Island Sound</t>
  </si>
  <si>
    <t>LOCATION:  Boulder Ave. pump station at intersection of Boulder Ave. and Skipper St.  Bypass from manhole at the intersection.
Bypass was stopped at approx. 4:40 PM, problem at the pump station was corrected.</t>
  </si>
  <si>
    <t>Stonington - Mystic</t>
  </si>
  <si>
    <t>175 Whitehall ave</t>
  </si>
  <si>
    <t>3/26/2021, 3:18 PM</t>
  </si>
  <si>
    <t>3/26/2021, 4:18 PM</t>
  </si>
  <si>
    <t>Average pump run time</t>
  </si>
  <si>
    <t>Force main break</t>
  </si>
  <si>
    <t>Stratford</t>
  </si>
  <si>
    <t>Birdseye street</t>
  </si>
  <si>
    <t>11/18/2021, 11:15 AM</t>
  </si>
  <si>
    <t>11/18/2021, 12:00 AM</t>
  </si>
  <si>
    <t>Equipment Failures</t>
  </si>
  <si>
    <t>One of our substations lost partial power. Electrical engineering company is enroute to diagnose/repair. The only equipment we were unable to restart was the UV disinfection. The discharge is fully treated except for disinfection at this time.</t>
  </si>
  <si>
    <t>Beacon Point Road</t>
  </si>
  <si>
    <t>7/9/2021, 9:55 AM</t>
  </si>
  <si>
    <t>7/10/2021, 1:00 AM</t>
  </si>
  <si>
    <t>Alarms</t>
  </si>
  <si>
    <t>20 MG</t>
  </si>
  <si>
    <t>We calculated about 20 MG in a 16 hour time span where the dosage was below permit. We also had solids loss during that time as well. All of our equipment was in service and running and/or available if needed during that time.</t>
  </si>
  <si>
    <t>Avery St</t>
  </si>
  <si>
    <t>7/10/2021, 1:00 PM</t>
  </si>
  <si>
    <t>Resident called</t>
  </si>
  <si>
    <t>The roadway was flooded from the rainwater overflowing from the storm basins which made it difficult to determine how many gallons were discharged from the sewer main.</t>
  </si>
  <si>
    <t>Street addresses in comment section</t>
  </si>
  <si>
    <t>Residents called</t>
  </si>
  <si>
    <t>The excessive flows caused surcharging to occur in several of the sewer mains. As a result, several residents had sewage in their basements. Addresses as follows: 221 Parkwood Pl, 94 Everette St., 1346 Elm St., and 314 Knolton St.</t>
  </si>
  <si>
    <t>Beacon Point Rd.</t>
  </si>
  <si>
    <t>7/2/2021, 12:30 AM</t>
  </si>
  <si>
    <t>7/2/2021, 1:21 AM</t>
  </si>
  <si>
    <t>Low UV alarm</t>
  </si>
  <si>
    <t>SCADA Trend</t>
  </si>
  <si>
    <t>The discharge was treated up until UV disinfection. Some solids loss contributed to the dosage going below permit for about an hour. Permit requires a minimum of 30 mW s/cm2. UV dose dropped to about 18 mW s/cm2 during that time frame. Adjustments to the process equipment and chemical dosing allowed the plant to return to normal.</t>
  </si>
  <si>
    <t>Stratford Ave</t>
  </si>
  <si>
    <t>7/9/2021, 2:45 PM</t>
  </si>
  <si>
    <t>Flooding on roadway</t>
  </si>
  <si>
    <t>Bruce Brook</t>
  </si>
  <si>
    <t>The road was dug up to investigate for a break but nothing was found. We believe water had escaped from the joints of the pipe and also the manhole. There is no way to determine flow at that location. The sewer line appears to be broken. We have a contractor scheduled to repair the line.</t>
  </si>
  <si>
    <t>9/1/2021, 11:53 PM</t>
  </si>
  <si>
    <t>UV Dosage alarm</t>
  </si>
  <si>
    <t>222 Quail Run</t>
  </si>
  <si>
    <t>10/11/2021, 3:30 PM</t>
  </si>
  <si>
    <t>10/11/2021, 5:00 PM</t>
  </si>
  <si>
    <t>Home Owner</t>
  </si>
  <si>
    <t>Blockage was from grease.  Line was cleaned three times.  manholes down stream were also checked.</t>
  </si>
  <si>
    <t>480 Hickory Street</t>
  </si>
  <si>
    <t>3/23/2021, 3:04 PM</t>
  </si>
  <si>
    <t>3/23/2021, 3:10 PM</t>
  </si>
  <si>
    <t>By homeowner</t>
  </si>
  <si>
    <t>Home owner has a grinder pump with a basin,  They noticed sewage coming out of the basin.  The grinder pump is not working correctly and homeowner is calling a plumber.</t>
  </si>
  <si>
    <t>696 Thrall Ave Suffield</t>
  </si>
  <si>
    <t>9/2/2021, 4:48 AM</t>
  </si>
  <si>
    <t>9/2/2021, 5:55 AM</t>
  </si>
  <si>
    <t>Staff checking the service area</t>
  </si>
  <si>
    <t>18 Fiddlehead Place Suffield</t>
  </si>
  <si>
    <t>9/20/2021, 5:00 PM</t>
  </si>
  <si>
    <t>9/20/2021, 6:30 PM</t>
  </si>
  <si>
    <t>Leaking manhole called in by a resident</t>
  </si>
  <si>
    <t>Only 1 home connected to the manhole, a trickle was coming out making a small wet spot. No standing water.</t>
  </si>
  <si>
    <t>The bypass was in a new development with grinder pumps. The contractor who installed the individual home connections onto a manifold pipe in the manhole left the ball valves open that are intended for future connections. There was only 1 home connected to the main and 3 open valves.</t>
  </si>
  <si>
    <t>The Metropolitan District</t>
  </si>
  <si>
    <t>West Hartford</t>
  </si>
  <si>
    <t>Hillcrest Ave</t>
  </si>
  <si>
    <t>1/16/2021, 7:54 AM</t>
  </si>
  <si>
    <t>1/16/2021, 6:00 PM</t>
  </si>
  <si>
    <t>MDC SCADA SYSTEM</t>
  </si>
  <si>
    <t>1.318mg</t>
  </si>
  <si>
    <t>WET WEATHER EVENT - EVENT HAS ENDED</t>
  </si>
  <si>
    <t>Newington</t>
  </si>
  <si>
    <t>Brookside Rd - Newington</t>
  </si>
  <si>
    <t>1/7/2021, 9:15 AM</t>
  </si>
  <si>
    <t>1/8/2021, 11:30 AM</t>
  </si>
  <si>
    <t>Hillcrest Ave - West Hartford</t>
  </si>
  <si>
    <t>10/26/2021, 1:37 PM</t>
  </si>
  <si>
    <t>10/26/2021, 11:24 PM</t>
  </si>
  <si>
    <t>868,000G</t>
  </si>
  <si>
    <t>NTS - Hillcrest - Overflow due to Wet Weather Event- EVENT HAS ENDED</t>
  </si>
  <si>
    <t>17 Mozart St West Hartford</t>
  </si>
  <si>
    <t>10/26/2021, 11:13 PM</t>
  </si>
  <si>
    <t>10/27/2021, 12:15 AM</t>
  </si>
  <si>
    <t>HOMEOWNER</t>
  </si>
  <si>
    <t>MDC PERSONAL</t>
  </si>
  <si>
    <t>Main sewer jetted stoppage relieved</t>
  </si>
  <si>
    <t>Capitol Ave at Park View Terr</t>
  </si>
  <si>
    <t>10/28/2021, 5:35 PM</t>
  </si>
  <si>
    <t>10/28/2021, 6:15 PM</t>
  </si>
  <si>
    <t>Park River Conduit</t>
  </si>
  <si>
    <t>BYPASS PUMING ISSUES secondary clearifier takin offline due to oil leakage</t>
  </si>
  <si>
    <t>32 SANFORD ST</t>
  </si>
  <si>
    <t>10/3/2021, 11:40 AM</t>
  </si>
  <si>
    <t>10/3/2021, 1:45 PM</t>
  </si>
  <si>
    <t>MDC Personnel</t>
  </si>
  <si>
    <t>1000 Gallons</t>
  </si>
  <si>
    <t>CONNECTICUT RIVER</t>
  </si>
  <si>
    <t>Prince St</t>
  </si>
  <si>
    <t>2/17/2021, 11:00 AM</t>
  </si>
  <si>
    <t>2/17/2021, 9:20 AM</t>
  </si>
  <si>
    <t>MDC CLAIMS AGENT</t>
  </si>
  <si>
    <t>&lt;100g</t>
  </si>
  <si>
    <t>MAIN LINE BLOCKAGE - EVENT HAS ENDED - HOME OWNER REPORTED INCIDENT AFTER THE EVENT WAS OVER</t>
  </si>
  <si>
    <t>37 PRINCE AVE</t>
  </si>
  <si>
    <t>2/17/2021, 9:15 AM</t>
  </si>
  <si>
    <t>HOME OWNER</t>
  </si>
  <si>
    <t>MAIN LINE BLOCKAGE IN SEWER - RELIEVED - EVENT HAS ENDED</t>
  </si>
  <si>
    <t>45 PRINCE AVE</t>
  </si>
  <si>
    <t>MAIN LINE BLOCKAGE - RELIEVED - EVENT HAS ENDED</t>
  </si>
  <si>
    <t>41 PRINCE AVE</t>
  </si>
  <si>
    <t>MAIN LINE BLOCKAGE - relieved - event has ended</t>
  </si>
  <si>
    <t>TROUT BROOK DR</t>
  </si>
  <si>
    <t>2/25/2021, 5:30 PM</t>
  </si>
  <si>
    <t>2/25/2021, 6:35 PM</t>
  </si>
  <si>
    <t>EVENT HAS ENDED</t>
  </si>
  <si>
    <t>HILLCREST AVE - WEST HARTFORD</t>
  </si>
  <si>
    <t>3/1/2021, 10:18 AM</t>
  </si>
  <si>
    <t>3/1/2021, 11:39 PM</t>
  </si>
  <si>
    <t>38000g</t>
  </si>
  <si>
    <t>PIPER BROOK</t>
  </si>
  <si>
    <t>OVERFLOW EVENT DUE TO WET WEATHER &amp; SNOW MELT</t>
  </si>
  <si>
    <t>Rocky Hill</t>
  </si>
  <si>
    <t>58 Glastonbury Ave - Rocky Hill</t>
  </si>
  <si>
    <t>3/1/2021, 9:38 AM</t>
  </si>
  <si>
    <t>3/1/2021, 4:15 PM</t>
  </si>
  <si>
    <t>100g - 1000g</t>
  </si>
  <si>
    <t>CT RIVER</t>
  </si>
  <si>
    <t>Possible Break in sewer force main.  MDC Repair crews in route.
EVENT HAS ENDED - ALL REPAIRS COMPLETED</t>
  </si>
  <si>
    <t>40 Willow Brook rd East Hartford</t>
  </si>
  <si>
    <t>3/1/2021, 6:25 PM</t>
  </si>
  <si>
    <t>3/1/2021, 7:30 PM</t>
  </si>
  <si>
    <t>Bloomfield</t>
  </si>
  <si>
    <t>67 Ledyard Ave</t>
  </si>
  <si>
    <t>3/25/2021, 11:16 AM</t>
  </si>
  <si>
    <t>3/25/2021, 12:00 PM</t>
  </si>
  <si>
    <t>MDC PERSONELL</t>
  </si>
  <si>
    <t>LESS THEN 1 GALLON</t>
  </si>
  <si>
    <t>Home owner originally stated to MDC that there was no spill.  Information provided further into investigation showed a spill of less than 1 gallon - EVENT HAS ENDED</t>
  </si>
  <si>
    <t>13 FAIRMONT ST HARTFORD</t>
  </si>
  <si>
    <t>3/30/2021, 4:30 PM</t>
  </si>
  <si>
    <t>3/30/2021, 11:00 PM</t>
  </si>
  <si>
    <t>LESS THAN 1g</t>
  </si>
  <si>
    <t>BYPASS WAS LESS THAN 1g  REPAIRS COMPLETED. EVENT HAS ENDED</t>
  </si>
  <si>
    <t>500 COTTAGE GROVE RD</t>
  </si>
  <si>
    <t>3/30/2021, 2:32 PM</t>
  </si>
  <si>
    <t>&lt;50 gal</t>
  </si>
  <si>
    <t>DISCHARGE WAS IN RIGHT OF WAY - DISCHARED TO SOIL - NO HOUSES AFFECTED - EVENT HAS ENDED</t>
  </si>
  <si>
    <t>MAIN ST</t>
  </si>
  <si>
    <t>3/4/2021, 10:23 PM</t>
  </si>
  <si>
    <t>3/4/2021, 11:27 PM</t>
  </si>
  <si>
    <t>Less than 10g</t>
  </si>
  <si>
    <t>Less than 10g bypass - Event has ended</t>
  </si>
  <si>
    <t>HILLCREST DR</t>
  </si>
  <si>
    <t>4/15/2021, 11:08 PM</t>
  </si>
  <si>
    <t>4/16/2021, 4:32 PM</t>
  </si>
  <si>
    <t>0.063mg</t>
  </si>
  <si>
    <t>NTS - HILLCREST - BYPASS DUE TO WET WEATHER - EVENT HAS ENDED</t>
  </si>
  <si>
    <t>Wethersfield</t>
  </si>
  <si>
    <t>OLNEY RD</t>
  </si>
  <si>
    <t>4/2/2021, 5:39 PM</t>
  </si>
  <si>
    <t>4/2/2021, 6:00 PM</t>
  </si>
  <si>
    <t>Plumber / Contractor</t>
  </si>
  <si>
    <t>10-12 Beaumont st</t>
  </si>
  <si>
    <t>4/25/2021, 12:15 AM</t>
  </si>
  <si>
    <t>4/24/2021, 1:30 PM</t>
  </si>
  <si>
    <t>HILLCREST AVE</t>
  </si>
  <si>
    <t>5/30/2021, 11:34 PM</t>
  </si>
  <si>
    <t>5/31/2021, 2:06 AM</t>
  </si>
  <si>
    <t>SCADA SYSTEM</t>
  </si>
  <si>
    <t>0.003MG</t>
  </si>
  <si>
    <t>RAIN EVENT HAS ENDED</t>
  </si>
  <si>
    <t>MONTROSE ST. @ NEW BRITAIN AVE</t>
  </si>
  <si>
    <t>6/16/2021, 6:02 AM</t>
  </si>
  <si>
    <t>6/16/2021, 6:53 AM</t>
  </si>
  <si>
    <t>11,000gal</t>
  </si>
  <si>
    <t>PARK RIVER</t>
  </si>
  <si>
    <t>OVERFLOW DUE TO WATER MAIN BREAK AT 47 MONTROSE ST - WATER MAIN SHUT DOWN - OVERFLOW HAS ENDED</t>
  </si>
  <si>
    <t>REAR #1 FOX MEADOW LN - WH</t>
  </si>
  <si>
    <t>TROUTBROOK</t>
  </si>
  <si>
    <t>SURCHARGED DUE TO RAIN EVENT - EVENT HAS ENDED</t>
  </si>
  <si>
    <t>Troutbrook Ave N/O Quaker Ln - West Hartford</t>
  </si>
  <si>
    <t>7/9/2021, 8:46 AM</t>
  </si>
  <si>
    <t>7/10/2021, 2:49 AM</t>
  </si>
  <si>
    <t>392,000g</t>
  </si>
  <si>
    <t>OVERFLOW DUE TO RAIN EVENT   EVENT HAS ENDED -</t>
  </si>
  <si>
    <t>Talcott Rd @ Chelton Ave</t>
  </si>
  <si>
    <t>7/9/2021, 8:36 AM</t>
  </si>
  <si>
    <t>7/10/2021, 3:52 PM</t>
  </si>
  <si>
    <t>7.373mg</t>
  </si>
  <si>
    <t>Troutbrook</t>
  </si>
  <si>
    <t>OVERFLOW DUE TO WET WEATHER EVENT  EVENT IS ONGOING - FINAL REPORT TO FOLLOW</t>
  </si>
  <si>
    <t>7/9/2021, 8:20 AM</t>
  </si>
  <si>
    <t>7/11/2021, 5:45 PM</t>
  </si>
  <si>
    <t>17.174mg</t>
  </si>
  <si>
    <t>OVERFLOW DUE TO RAIN EVENT   EVENT IS ONGOING</t>
  </si>
  <si>
    <t>Windsor</t>
  </si>
  <si>
    <t>6 LONDON RD - WINDSOR</t>
  </si>
  <si>
    <t>7/17/2021, 2:40 PM</t>
  </si>
  <si>
    <t>7/15/2021, 4:30 PM</t>
  </si>
  <si>
    <t>REPORTED BY HOMEOWNER</t>
  </si>
  <si>
    <t>LESS THAN 1000g</t>
  </si>
  <si>
    <t>BYPASS LESS THAN 1000g - EVENT HAS ENDED</t>
  </si>
  <si>
    <t>23 Green Manor Ave</t>
  </si>
  <si>
    <t>7/15/2021, 4:00 PM</t>
  </si>
  <si>
    <t>bypass due to debris in m/s - event has ended</t>
  </si>
  <si>
    <t>OPP #204 TROUT BROOK WH</t>
  </si>
  <si>
    <t>7/18/2021, 3:36 AM</t>
  </si>
  <si>
    <t>7/18/2021, 3:56 AM</t>
  </si>
  <si>
    <t>TROUT BROOK</t>
  </si>
  <si>
    <t>24 Deepwood Lane West Hartford</t>
  </si>
  <si>
    <t>7/25/2021, 5:40 PM</t>
  </si>
  <si>
    <t>7/25/2021, 7:30 PM</t>
  </si>
  <si>
    <t>West Hartford PD</t>
  </si>
  <si>
    <t>MDC personnel visual observation</t>
  </si>
  <si>
    <t>town of west hartford storm drainage</t>
  </si>
  <si>
    <t>Disregard 1st report, filed prematurely.</t>
  </si>
  <si>
    <t>111 CARR AVE - NEWINGTON</t>
  </si>
  <si>
    <t>200,000g</t>
  </si>
  <si>
    <t>WEBSTER BROOK</t>
  </si>
  <si>
    <t>BYPASS DUE TO WET WEATHER EVENT</t>
  </si>
  <si>
    <t>CHELTON AVE</t>
  </si>
  <si>
    <t>8/19/2021, 8:58 AM</t>
  </si>
  <si>
    <t>8/19/2021, 1:19 PM</t>
  </si>
  <si>
    <t>1.779m</t>
  </si>
  <si>
    <t>OVERFLOW DUE TO RAIN EVENT - EVENT HAS ENDED</t>
  </si>
  <si>
    <t>CTS - 2 - TROUTBROOK LN @ QUAKER LN</t>
  </si>
  <si>
    <t>8/19/2021, 7:52 AM</t>
  </si>
  <si>
    <t>8/19/2021, 11:15 AM</t>
  </si>
  <si>
    <t>1.679m</t>
  </si>
  <si>
    <t>HILLCREST AVE - WH</t>
  </si>
  <si>
    <t>8/19/2021, 9:52 AM</t>
  </si>
  <si>
    <t>8/19/2021, 2:22 PM</t>
  </si>
  <si>
    <t>2.06m</t>
  </si>
  <si>
    <t>PIPER BROOK - WH</t>
  </si>
  <si>
    <t>NTS - OVERFLOW DUE TO RAIN EVENT - EVENT HAS ENDED</t>
  </si>
  <si>
    <t>FOX MEADOW LN - WH</t>
  </si>
  <si>
    <t>8/19/2021, 3:15 PM</t>
  </si>
  <si>
    <t>8/19/2021, 5:30 PM</t>
  </si>
  <si>
    <t>Talcott Rd at Chelton Ave</t>
  </si>
  <si>
    <t>8/22/2021, 2:42 PM</t>
  </si>
  <si>
    <t>8/22/2021, 11:30 PM</t>
  </si>
  <si>
    <t>Trout Brook</t>
  </si>
  <si>
    <t>115 HILLCREST AVE</t>
  </si>
  <si>
    <t>8/22/2021, 2:24 PM</t>
  </si>
  <si>
    <t>8/22/2021, 2:34 PM</t>
  </si>
  <si>
    <t>3.90 MG</t>
  </si>
  <si>
    <t>204 Trout Brook Dr.</t>
  </si>
  <si>
    <t>8/22/2021, 3:06 PM</t>
  </si>
  <si>
    <t>8/22/2021, 5:30 PM</t>
  </si>
  <si>
    <t>40,000 GALLONS</t>
  </si>
  <si>
    <t>8/23/2021, 1:05 PM</t>
  </si>
  <si>
    <t>8/23/2021, 8:00 AM</t>
  </si>
  <si>
    <t>154000 Gallons</t>
  </si>
  <si>
    <t>CTS - 2</t>
  </si>
  <si>
    <t>115 Hillcrest Ave</t>
  </si>
  <si>
    <t>8/23/2021, 12:44 PM</t>
  </si>
  <si>
    <t>8/24/2021, 10:34 PM</t>
  </si>
  <si>
    <t>9.205mg</t>
  </si>
  <si>
    <t>NTS - overflow due to wet weather event - EVENT HAS ENDED</t>
  </si>
  <si>
    <t>35 RINGGOLD ST</t>
  </si>
  <si>
    <t>8/22/2021, 2:30 PM</t>
  </si>
  <si>
    <t>8/24/2021, 11:00 AM</t>
  </si>
  <si>
    <t>25,OOOg</t>
  </si>
  <si>
    <t>overflow was not constant through this rain event - EVENT HAS ENDED</t>
  </si>
  <si>
    <t>Talcott Rd at Chelton Ave.</t>
  </si>
  <si>
    <t>8/23/2021, 12:48 PM</t>
  </si>
  <si>
    <t>8/24/2021, 11:54 AM</t>
  </si>
  <si>
    <t>6.311mg</t>
  </si>
  <si>
    <t>CTS-3  OVERFLOW DUE TO WET WEATHER EVENT - EVENT HAS ENDED</t>
  </si>
  <si>
    <t>343 HIGH ST</t>
  </si>
  <si>
    <t>9/2/2021, 4:05 PM</t>
  </si>
  <si>
    <t>OVERFLOW DUE TO WET WEATHER EVENT - EVENT HAS ENDED</t>
  </si>
  <si>
    <t>RAYMOND RD</t>
  </si>
  <si>
    <t>REPORTED BY TOWN OF WEST HTFD - OVERFLOW HAD STOPPED AT TIME OF MDC VISIT - EVENT HAS ENDED</t>
  </si>
  <si>
    <t>98 CARR AVE NEWINGTON</t>
  </si>
  <si>
    <t>9/2/2021, 12:54 AM</t>
  </si>
  <si>
    <t>9/2/2021, 3:45 PM</t>
  </si>
  <si>
    <t>EMERG PLANNED BYPASS</t>
  </si>
  <si>
    <t>385,860g</t>
  </si>
  <si>
    <t>BYPASS DUE TO RAIN EVENT - EVENT HAS ENDED</t>
  </si>
  <si>
    <t>204 Talcott Rd West Hartford</t>
  </si>
  <si>
    <t>9/1/2021, 9:11 PM</t>
  </si>
  <si>
    <t>9/2/2021, 4:40 PM</t>
  </si>
  <si>
    <t>3.151m</t>
  </si>
  <si>
    <t>Overflow due to wet weather event - EVENT HAS ENDED</t>
  </si>
  <si>
    <t>9/3/2021, 11:00 AM</t>
  </si>
  <si>
    <t>1000 - 25000</t>
  </si>
  <si>
    <t>SURCHARGE DUE TO HEAVY RAIN EVENT - EVENT HAS ENDED</t>
  </si>
  <si>
    <t>Brightview Dr. at North Main St.</t>
  </si>
  <si>
    <t>9/2/2021, 11:18 AM</t>
  </si>
  <si>
    <t>9/3/2021, 11:30 AM</t>
  </si>
  <si>
    <t>MDC Personal</t>
  </si>
  <si>
    <t>1 FOX MEADOW LN - WH (REAR)</t>
  </si>
  <si>
    <t>9/3/2021, 12:00 PM</t>
  </si>
  <si>
    <t>SURCHARGED DUE TO RAIN EVENT</t>
  </si>
  <si>
    <t>S QUAKER LN @ TROUTBROOK DR</t>
  </si>
  <si>
    <t>9/2/2021, 3:00 PM</t>
  </si>
  <si>
    <t>9/3/2021, 12:30 PM</t>
  </si>
  <si>
    <t>TOWN OF WEST HARTFORD REPORTED TO MDC</t>
  </si>
  <si>
    <t>OVERFLOW DUE TO RAIN EVENT - event has ended</t>
  </si>
  <si>
    <t>9/1/2021, 8:20 PM</t>
  </si>
  <si>
    <t>9/3/2021, 3:00 AM</t>
  </si>
  <si>
    <t>9.33m</t>
  </si>
  <si>
    <t>SANFORD ST @ BELLEVUE ST</t>
  </si>
  <si>
    <t>9/3/2021, 2:15 PM</t>
  </si>
  <si>
    <t>9/3/2021, 3:45 PM</t>
  </si>
  <si>
    <t>22000 gal</t>
  </si>
  <si>
    <t>POSSIBLE DEBRIS FROM WET WEATHER EVENT CAUSING OVERFLOW</t>
  </si>
  <si>
    <t>WELLS RD @ SPRING ST - WETHERSFIELD</t>
  </si>
  <si>
    <t>9/3/2021, 10:30 AM</t>
  </si>
  <si>
    <t>9/3/2021, 4:10 PM</t>
  </si>
  <si>
    <t>WET LANDS</t>
  </si>
  <si>
    <t>OVERFLOW WAS DISCOVERED LATE IN THE EVENT - OVERFLOW HAS ENDED</t>
  </si>
  <si>
    <t>9/1/2021, 5:36 PM</t>
  </si>
  <si>
    <t>9/4/2021, 9:15 PM</t>
  </si>
  <si>
    <t>20.525m</t>
  </si>
  <si>
    <t>The Metropolitan District – Hartford WPCF</t>
  </si>
  <si>
    <t>240 Brainard Road</t>
  </si>
  <si>
    <t>4/21/2021, 5:33 PM</t>
  </si>
  <si>
    <t>4/21/2021, 5:38 PM</t>
  </si>
  <si>
    <t>SCADA alarm system made notification of high wet well level for response by operator.</t>
  </si>
  <si>
    <t>The incident was the result of a failed new "fast acting gate" that was installed during the facilities recent upgrade.  The gate was signaled to close due to our CEPS pumps cycling to accommodate increasing flows from rain.  The cycle of the CEPS pumps caused a ripple in the outfall that tripped a high float at UV, signaling the "fast acting gate" to close.  The issue resulted from the "fast acting gate" not opening back up backing up flows into the secondary creating a momentary overflow.</t>
  </si>
  <si>
    <t>The Metropolitan District – Poquonock WWTF</t>
  </si>
  <si>
    <t>1222 Poquonock Ave Windsor Ct 06095</t>
  </si>
  <si>
    <t>9/2/2021, 5:25 AM</t>
  </si>
  <si>
    <t>Monitoring equipment</t>
  </si>
  <si>
    <t>Weir elevation</t>
  </si>
  <si>
    <t>Farmington River</t>
  </si>
  <si>
    <t>Thomaston WPCF</t>
  </si>
  <si>
    <t>Thomaston</t>
  </si>
  <si>
    <t>Old Waterbury rd.</t>
  </si>
  <si>
    <t>9/2/2021, 3:42 AM</t>
  </si>
  <si>
    <t>Called in by scada alarm</t>
  </si>
  <si>
    <t>Current flow</t>
  </si>
  <si>
    <t>Naugatuck river</t>
  </si>
  <si>
    <t>Lost a primary effluent pump during a heavy rain event. Set up a bypass pump.</t>
  </si>
  <si>
    <t>Torrington WPCF</t>
  </si>
  <si>
    <t>Torrington</t>
  </si>
  <si>
    <t>200 kennedy Dr.</t>
  </si>
  <si>
    <t>3/20/2021, 12:53 PM</t>
  </si>
  <si>
    <t>3/22/2021, 1:55 PM</t>
  </si>
  <si>
    <t>reported by the public</t>
  </si>
  <si>
    <t>small stream in back of 200 kennedy Dr.</t>
  </si>
  <si>
    <t>A member of the public saw sewage coming out of the manhole on a rite of way near a siphon. We immediately cleared blockage and cleaned the area.</t>
  </si>
  <si>
    <t>high st</t>
  </si>
  <si>
    <t>6/28/2021, 12:30 PM</t>
  </si>
  <si>
    <t>6/28/2021, 2:03 PM</t>
  </si>
  <si>
    <t>naugatuck river</t>
  </si>
  <si>
    <t>Harmon St</t>
  </si>
  <si>
    <t>7/13/2021, 1:55 PM</t>
  </si>
  <si>
    <t>7/13/2021, 2:56 PM</t>
  </si>
  <si>
    <t>home owner called</t>
  </si>
  <si>
    <t>there was a slow trickle coming from the manhole lid. Volume was assesed by looking at the small amount on the road</t>
  </si>
  <si>
    <t>unknown  estimated to be around 10 gallons</t>
  </si>
  <si>
    <t>the sewer main was only partially blocked therefore the amount of spillage was minimal</t>
  </si>
  <si>
    <t>palmer st bridge and scoville st</t>
  </si>
  <si>
    <t>9/2/2021, 10:45 AM</t>
  </si>
  <si>
    <t>9/2/2021, 10:46 AM</t>
  </si>
  <si>
    <t>notice during investigation</t>
  </si>
  <si>
    <t>Beecher St</t>
  </si>
  <si>
    <t>9/2/2021, 10:50 AM</t>
  </si>
  <si>
    <t>9/2/2021, 10:52 AM</t>
  </si>
  <si>
    <t>high water event investigation</t>
  </si>
  <si>
    <t>252 Bogue Rd.</t>
  </si>
  <si>
    <t>7/10/2021, 3:48 PM</t>
  </si>
  <si>
    <t>When Staff arrived in the morning</t>
  </si>
  <si>
    <t>One aeration tank is under construction and due to the rain? high flows the activated sludge back fed into the tank. The only way to drain the tank was to open a drain into the basement where the RAS / WAS pumps are located. This is standard procedure for staff when draining an aeration tank. The sump pumps failed, the alarms did not call out, and the basement flooded with activated sludge making the RAS/WAS pumps fail to run which also did not call out resulting in loss of inventory.</t>
  </si>
  <si>
    <t>TORRINGTON WPCF</t>
  </si>
  <si>
    <t>947 New Litchfield St, Torrington, CT</t>
  </si>
  <si>
    <t>12/31/2021, 10:15 AM</t>
  </si>
  <si>
    <t>Torrington fire dept. notified WPCF that sewage was overflowing from a manhole in the grass in front</t>
  </si>
  <si>
    <t>200 gallons</t>
  </si>
  <si>
    <t>guess based on time overflow was first noticed to when we cleared the blockage. The manhole that was</t>
  </si>
  <si>
    <t>Trumbull WPCA</t>
  </si>
  <si>
    <t>Trumbull</t>
  </si>
  <si>
    <t>6923 Main Street</t>
  </si>
  <si>
    <t>3/9/2021, 1:00 PM</t>
  </si>
  <si>
    <t>3/9/2021, 2:30 AM</t>
  </si>
  <si>
    <t>Call In</t>
  </si>
  <si>
    <t>Reference Sheet for Estimating Sewer Flow Rate for Overflowing Manholes</t>
  </si>
  <si>
    <t>Unkown</t>
  </si>
  <si>
    <t>This was an easement coming from condos above easement property 
stoppage was in the down stream manhole which is a drop, drop pipe was clogged with grease and rags</t>
  </si>
  <si>
    <t>University of Connecticut</t>
  </si>
  <si>
    <t>Mansfield</t>
  </si>
  <si>
    <t>Horsebarn Hill Road</t>
  </si>
  <si>
    <t>1/3/2021, 5:00 PM</t>
  </si>
  <si>
    <t>1/5/2021, 12:00 PM</t>
  </si>
  <si>
    <t>Water observed to be bubbling/seeping out of the ground while walking along Horsebarn Hill Road by FacOps employee</t>
  </si>
  <si>
    <t>~240 gallons</t>
  </si>
  <si>
    <t>WPCF and Public Works were notified and further investigated the situation. Pumps were turned on/off and it was determined to be a pipe leak. Suburban Sanitation was contracted to pump down the wet well in the lift station. The repair is scheduled for Tuesday, 1/5.</t>
  </si>
  <si>
    <t>Glenbrook Road</t>
  </si>
  <si>
    <t>2/24/2021, 4:00 PM</t>
  </si>
  <si>
    <t>3/23/2021, 4:00 PM</t>
  </si>
  <si>
    <t>During the daily inspection, operator noted alarms at the Cogen Lift Station. WPCF was notified and investigated further. A broken/leaking pipe was noted and will be repaired.</t>
  </si>
  <si>
    <t>Sewage was contained to the lift station. The lift station was pumped out by Sanitrol today and the Godwin Bypass pumps were installed temporarily until the pipe repair will be complete.</t>
  </si>
  <si>
    <t>The Godwin bypass pumps are installed at this lift station. Additionally, if needed Sanitrol will be called if the pump station needs to be pumped out.</t>
  </si>
  <si>
    <t>40 ledoyt road ext</t>
  </si>
  <si>
    <t>7/1/2021, 1:16 PM</t>
  </si>
  <si>
    <t>7/1/2021, 1:30 PM</t>
  </si>
  <si>
    <t>Alarms through SCADA - Cl2 residual was low checked manholes where pipes run found a leak in the carry line</t>
  </si>
  <si>
    <t xml:space="preserve">This was a leak in a man hole that caused a low residual at the contact chamber was found and repaired temporarily.  During a cable pull for plant swcurity upgrades a fiber optic wire was cut.  </t>
  </si>
  <si>
    <t>30 Plains Road</t>
  </si>
  <si>
    <t>7/10/2021, 1:15 AM</t>
  </si>
  <si>
    <t>7/10/2021, 2:45 AM</t>
  </si>
  <si>
    <t>SCADA High Level Alarms</t>
  </si>
  <si>
    <t>Due to the heavy rain even, Storm Elsa.</t>
  </si>
  <si>
    <t>7/9/2021, 11:30 AM</t>
  </si>
  <si>
    <t>7/9/2021, 2:00 PM</t>
  </si>
  <si>
    <t>During Rounds and SCADA alarms</t>
  </si>
  <si>
    <t>WPCF operators are closely monitoring SCADA and on-site at the lift station.</t>
  </si>
  <si>
    <t>SCADA alarm</t>
  </si>
  <si>
    <t>US NAVAL SUB BASE (DEPT OF NAVY)</t>
  </si>
  <si>
    <t>534 Thresher Ave, Groton, CT</t>
  </si>
  <si>
    <t>12/10/2021, 12:45 PM</t>
  </si>
  <si>
    <t>12/10/2021, 07:45 PM</t>
  </si>
  <si>
    <t>Visually, wastewater surfaced and puddled on Thresher Avenue, west of Building 534 at sewer lift sta</t>
  </si>
  <si>
    <t>PWD responded and determined that a 3" forced sewer main was leaking. FD, EV, PWDO and CBYD notified</t>
  </si>
  <si>
    <t>1330 Amberjack Rd, Groton, CT</t>
  </si>
  <si>
    <t>12/16/2021, 02:15 PM</t>
  </si>
  <si>
    <t>12/16/2021, 02:30 PM</t>
  </si>
  <si>
    <t>A pedestrian observed the bypass and reported to NSSF Safety &amp; Environmental Department .</t>
  </si>
  <si>
    <t>40 gallons</t>
  </si>
  <si>
    <t>Bypass did not reach the local waterbody (Thames River).</t>
  </si>
  <si>
    <t>Sewage reached storm drain approximately 2' from release.  Sewage was observed in the adjacent storm</t>
  </si>
  <si>
    <t>91 Hornbeam Rd, Groton, CT</t>
  </si>
  <si>
    <t>12/22/2021, 08:00 AM</t>
  </si>
  <si>
    <t>Reported by Housing Administrator to Public Work Department.</t>
  </si>
  <si>
    <t>&gt;100 gallons to ground and storm ditch</t>
  </si>
  <si>
    <t>Unable to estimate volume since start time of sewage bypass is unknown.  No buildings were impacted.</t>
  </si>
  <si>
    <t>Two (2) sewer manholes covered with undergrowth and soil were located behind 91 Hornbeam Rd.  Underg</t>
  </si>
  <si>
    <t>Vernon WPCF</t>
  </si>
  <si>
    <t>Vernon</t>
  </si>
  <si>
    <t>100 Windsorville Road</t>
  </si>
  <si>
    <t>1/22/2021, 12:25 PM</t>
  </si>
  <si>
    <t>1/22/2021, 1:00 PM</t>
  </si>
  <si>
    <t>Bypass was initiated</t>
  </si>
  <si>
    <t>Influent flow meter</t>
  </si>
  <si>
    <t>This was a test of an approved bypass of secondary effluent/treated wastewater for construction activities.</t>
  </si>
  <si>
    <t>100 Windsorville Road Vernon CT</t>
  </si>
  <si>
    <t>1/25/2021, 8:00 AM</t>
  </si>
  <si>
    <t>1/29/2021, 2:45 PM</t>
  </si>
  <si>
    <t>16380000 gallons</t>
  </si>
  <si>
    <t>This is an approved bypass of secondary effluent/treated wastewater for construction activities.</t>
  </si>
  <si>
    <t>10/1/2021, 9:20 AM</t>
  </si>
  <si>
    <t>10/1/2021, 2:45 PM</t>
  </si>
  <si>
    <t>Contractor notified plant employees</t>
  </si>
  <si>
    <t>Bypass is disinfected secondary effluent. Partial phosphorous removal at this time. Contractor is working on controls for intermediate pumps and having difficulty resolving issue with faulting VFD's.</t>
  </si>
  <si>
    <t>11/4/2021, 3:30 AM</t>
  </si>
  <si>
    <t>11/4/2021, 4:36 AM</t>
  </si>
  <si>
    <t>Security guard noticed water coming out of intermediate wet well</t>
  </si>
  <si>
    <t>Influent Flow Meter</t>
  </si>
  <si>
    <t>114,510 gallons</t>
  </si>
  <si>
    <t>Bypass was secondary influent coming from intermediate wet well. Controls for intermediate pumps turned off for unknown reason which stopped the pumps from pumping to the filter building and allowed the well to overflow. Engineer will be here this morning to determine what happened and correct the issue.</t>
  </si>
  <si>
    <t>85 Peterson Road Vernon</t>
  </si>
  <si>
    <t>5/6/2021, 7:30 PM</t>
  </si>
  <si>
    <t>5/6/2021, 8:00 PM</t>
  </si>
  <si>
    <t>Sewage Coming Out of Manhole</t>
  </si>
  <si>
    <t>Estimate/Visual</t>
  </si>
  <si>
    <t>Blockage in main sewer line backed up sewage into home and out manhole in street.</t>
  </si>
  <si>
    <t>6/20/2021, 7:00 AM</t>
  </si>
  <si>
    <t>6/20/2021, 7:05 AM</t>
  </si>
  <si>
    <t>Operator came in for his scheduled 4 hour shift</t>
  </si>
  <si>
    <t>Flow measurement at time of electrical failure</t>
  </si>
  <si>
    <t>Type of bypass is secondary treated effluent. VFD's faulted for intermediate pumps which pumps secondary effluent to filter building. Intermediate well overflowed to catch basin which discharges to Hockanum River. When operator arrived, he initiated the bypass of the flow from the intermediate wet well directly to the UV channel.</t>
  </si>
  <si>
    <t>7/12/2021, 3:00 PM</t>
  </si>
  <si>
    <t>Operator monitoring intermediate wet well level and pump speed</t>
  </si>
  <si>
    <t>Bypass is secondary clarifier effluent. All flows are being disinfected by UV. Flows off of secondary clarifiers are pumped by intermediate pump to filter building for phosphorous treatment. One duty pump was put in service to accommodate typical flows with 12 MGD maximum capacity. Flows due to rain exceeded 12 MGD so bypass was partially opened to bleed off excess flow to UV channel, pump running at 100% and still treating for phosphorous. Waiting for flows to subside below 12 MGD to close.</t>
  </si>
  <si>
    <t>7/17/2021, 6:20 PM</t>
  </si>
  <si>
    <t>7/20/2021, 1:00 PM</t>
  </si>
  <si>
    <t>Monitoring intermediate pump wet well level and pump speed</t>
  </si>
  <si>
    <t>Bypass is secondary clarifier effluent. All flows are being disinfected by UV. Flows off of secondary clarifiers are pumped by intermediate pump to filter building for phosphorous treatment. One duty pump was put into service to accommodate typical flows with 12 MGD maximum capacity. Flows due to rain exceeded 12 MGD so bypass was partially opened to bleed off excess flow to UV channel, pump speed running 100% and still treating phosphorous. Waiting for flows to subside below 12 MGD to close.</t>
  </si>
  <si>
    <t>8/22/2021, 2:40 PM</t>
  </si>
  <si>
    <t>8/24/2021, 1:30 PM</t>
  </si>
  <si>
    <t>Operator onsite monitoring flows, initiated partial bypass of tertiary phosphorous treatment</t>
  </si>
  <si>
    <t>Bypass is secondary effluent that is UV disinfected prior to discharge to river. Partial bypass of tertiary phosphorous treatment due to excessive flows from Tropical Storm Henri .</t>
  </si>
  <si>
    <t>100 Windsorville Road Vernon</t>
  </si>
  <si>
    <t>9/2/2021, 1:40 AM</t>
  </si>
  <si>
    <t>9/6/2021, 11:30 PM</t>
  </si>
  <si>
    <t>Operator Monitoring Flows</t>
  </si>
  <si>
    <t>Partial bypass is disinfected secondary effluent from tertiary phosphorous removal. All flows are disinfected by UV.</t>
  </si>
  <si>
    <t>Wallingford</t>
  </si>
  <si>
    <t>225 Pond Hill Road, Wallingford CT 06492</t>
  </si>
  <si>
    <t>7/10/2021, 12:40 PM</t>
  </si>
  <si>
    <t>Sewage overflowing out of manhole</t>
  </si>
  <si>
    <t>Calculated Estimate</t>
  </si>
  <si>
    <t>155 John Street, Wallingford CT 06492</t>
  </si>
  <si>
    <t>7/9/2021, 3:00 PM</t>
  </si>
  <si>
    <t>Overflowing Preliminary Treatment</t>
  </si>
  <si>
    <t>Estimated Flow by hours bypass</t>
  </si>
  <si>
    <t>south Elm St</t>
  </si>
  <si>
    <t>9/2/2021, 3:10 PM</t>
  </si>
  <si>
    <t>reported</t>
  </si>
  <si>
    <t>155 John St</t>
  </si>
  <si>
    <t>9/2/2021, 4:00 AM</t>
  </si>
  <si>
    <t>9/2/2021, 8:00 AM</t>
  </si>
  <si>
    <t>operators</t>
  </si>
  <si>
    <t>quinnipiac river</t>
  </si>
  <si>
    <t>Waterbury WPCF</t>
  </si>
  <si>
    <t>Waterbury</t>
  </si>
  <si>
    <t>464 Reidville Drive, waterbury</t>
  </si>
  <si>
    <t>1/1/2021, 10:50 AM</t>
  </si>
  <si>
    <t>1/1/2021, 12:30 PM</t>
  </si>
  <si>
    <t>City of Waterbury Water Dept. employee called Water Pollution Control</t>
  </si>
  <si>
    <t>less than 1000 gallons</t>
  </si>
  <si>
    <t>Mad River</t>
  </si>
  <si>
    <t>Sewer line blockage caused by broken manhole cover in manhole. Broken cover removed, blockage cleared and line jetted clean. Replaced cover and manhole functioning normal</t>
  </si>
  <si>
    <t>88 Lakeview Drive, Waterbury</t>
  </si>
  <si>
    <t>1/14/2021, 1:45 PM</t>
  </si>
  <si>
    <t>1/14/2021, 2:50 PM</t>
  </si>
  <si>
    <t>Resident called in to sewer department</t>
  </si>
  <si>
    <t>Used SSO IMD.Nov 2010 Appendix H Was to estimate SSO volume</t>
  </si>
  <si>
    <t>4,400 gallons</t>
  </si>
  <si>
    <t>Mad river</t>
  </si>
  <si>
    <t>Dispatched jetter-vac truck and released blockage and by-pass by 2:50 pm</t>
  </si>
  <si>
    <t>460 Farmington Avenue</t>
  </si>
  <si>
    <t>10/12/2021, 2:35 PM</t>
  </si>
  <si>
    <t>10/17/2021, 2:35 PM</t>
  </si>
  <si>
    <t>Resident called customer service</t>
  </si>
  <si>
    <t>Private issue - volume could not be estimated</t>
  </si>
  <si>
    <t>Private issue - curb box discharging. Health Department was informed of the issue.</t>
  </si>
  <si>
    <t>300 Schraffts Drive, Waterbury, CT</t>
  </si>
  <si>
    <t>10/1/2021, 2:47 PM</t>
  </si>
  <si>
    <t>10/2/2021, 9:30 AM</t>
  </si>
  <si>
    <t>Received call by from Citizen</t>
  </si>
  <si>
    <t>The time that the bypass began was 12:20 PM on 10-1-21. According to the Health Department the blockage was released by American Rooter on Saturday, 10-2-21 at about 9:30 am</t>
  </si>
  <si>
    <t>439 Piedmont St, Waterbury CT 06706</t>
  </si>
  <si>
    <t>10/26/2021, 12:30 PM</t>
  </si>
  <si>
    <t>10/27/2021, 12:30 PM</t>
  </si>
  <si>
    <t>Waterbury's Department of Public Health</t>
  </si>
  <si>
    <t>measures of the spill area</t>
  </si>
  <si>
    <t>Waterbury's Department of Public Health (DPH) indicated that the owner/resident of 439 Piedmont St was pumping sewage into his backyard. The sewer line and manholes his lateral is connected to were inspected and no issues or blockage were found. DPH called private contractor and the blockage in the lateral was cleared on 10/27/21</t>
  </si>
  <si>
    <t>60 Decicco Road, Waterbury, CT</t>
  </si>
  <si>
    <t>11/16/2021, 2:10 PM</t>
  </si>
  <si>
    <t>11/16/2021, 2:55 PM</t>
  </si>
  <si>
    <t>Date and time bypass began was 11/14/2021 at 2:10 PM and Date and time bypass ended was 11/14/2021 at 2:55 PM</t>
  </si>
  <si>
    <t>52 Clairmont Avenue, Waterbury, CT</t>
  </si>
  <si>
    <t>11/2/2021, 3:52 PM</t>
  </si>
  <si>
    <t>11/3/2021, 9:10 AM</t>
  </si>
  <si>
    <t>Richard Lee from Health Department</t>
  </si>
  <si>
    <t>This is private lateral issue that has been referred to the Health Department.DPH said they sent Inspector Harvey, who contacted landlord regarding the sewage bypass and the landlord hired Klear Klogs Sewer &amp; Drain Cleaning to clear the blockage on November 2. The DH Inspector conducted re-inspection on November 3 at around 9:10 am and confirmed that the sewage bypass was resolved.</t>
  </si>
  <si>
    <t>WATERBURY WPCF</t>
  </si>
  <si>
    <t>1746 E Main St, Waterbury, CT</t>
  </si>
  <si>
    <t>12/2/2021, 08:45 AM</t>
  </si>
  <si>
    <t>12/2/2021, 09:15 AM</t>
  </si>
  <si>
    <t>Notification from Melvin Santiago</t>
  </si>
  <si>
    <t>Refer to Waterbury Health Department</t>
  </si>
  <si>
    <t>57 River St, Waterbury, CT</t>
  </si>
  <si>
    <t>12/3/2021, 02:30 PM</t>
  </si>
  <si>
    <t>12/6/2021, 10:00 AM</t>
  </si>
  <si>
    <t>Complaint from Jose Acosta</t>
  </si>
  <si>
    <t>Visual - signs of discharge</t>
  </si>
  <si>
    <t>30 gallons</t>
  </si>
  <si>
    <t xml:space="preserve">Heath Department inspector contacted landlord regarding the sewage bypass and the landlord told the </t>
  </si>
  <si>
    <t>250 Northridge Drive, Waterbury CT</t>
  </si>
  <si>
    <t>2/18/2021, 7:55 AM</t>
  </si>
  <si>
    <t>2/18/2021, 8:05 AM</t>
  </si>
  <si>
    <t>Collections Operator performing maintenance inspection</t>
  </si>
  <si>
    <t>Pump rate, force main capacity, time</t>
  </si>
  <si>
    <t>Bypass is stopped. Pumps were shutdown at the station and the wet well is maintained by vactor trucks</t>
  </si>
  <si>
    <t>23 Commercial Street, Waterbury CT</t>
  </si>
  <si>
    <t>2/25/2021, 11:40 AM</t>
  </si>
  <si>
    <t>2/25/2021, 1:00 PM</t>
  </si>
  <si>
    <t>Resident call customer service</t>
  </si>
  <si>
    <t>puddle volume (dimensions of the parking lot, average depth)</t>
  </si>
  <si>
    <t>Bypass was stopped at 1:00 pm. Cleaning activities were performed so the majority of the spill was recovered with vactor trucks</t>
  </si>
  <si>
    <t>62 Laval Street</t>
  </si>
  <si>
    <t>4/4/2021, 9:43 AM</t>
  </si>
  <si>
    <t>4/4/2021, 12:00 AM</t>
  </si>
  <si>
    <t>City of Waterbury Health Dept. Called in complaint from homeowner</t>
  </si>
  <si>
    <t>100 gal</t>
  </si>
  <si>
    <t>Investigated downstream manhole in front of 62 Laval Street. Found manhole to be surging. Jetted line to clear blockage. Inspected house basement and found backup coming form sump in basement which acts as a floor drain to sanitary sewer line.</t>
  </si>
  <si>
    <t>38 Hobart Street</t>
  </si>
  <si>
    <t>5/24/2021, 9:52 AM</t>
  </si>
  <si>
    <t>5/24/2021, 11:15 AM</t>
  </si>
  <si>
    <t>Homeowner called in backup</t>
  </si>
  <si>
    <t>Manhole in street surging and releasing small amount of sewage on street. 
Minimal backup in residence basement from washing machine drain</t>
  </si>
  <si>
    <t>52 Terrell Road, Waterbury, CT 06708</t>
  </si>
  <si>
    <t>9/2/2021, 12:46 AM</t>
  </si>
  <si>
    <t>9/2/2021, 1:15 AM</t>
  </si>
  <si>
    <t>By reference sheet for estimating sewer spills approximately 750 gallons of raw sewage (25 gpm for 30 minutes</t>
  </si>
  <si>
    <t>On 9/2/21, Terrell Rd pump station experienced abnormal high flows caused by Tropical Storm Ida. At 12:46 am, the pumps at the station could not keep up with the flow so the canned station flowed and sewage was spilled out of pump station manhole. The collections Team used vactor trucks to vacuum the station, the manhole, and the area around. Bypass was stopped at 1:15 am on 9/2/21. The station was then maintained by vactor trucks until rain subsided.</t>
  </si>
  <si>
    <t>210 Municipal Road, Waterbury CT 06708</t>
  </si>
  <si>
    <t>9/2/2021, 12:02 AM</t>
  </si>
  <si>
    <t>SCADA influent flow meter</t>
  </si>
  <si>
    <t>As referenced on the Emergency Response Plan for Plant Bypasses, the WPCF is designed to fully treat flows of up to 50.3 MDG and partially treat up  to an additional 33.9 MGD (using primary treatment, but bypassing secondary treatment)  with the partially treated flows disinfected prior to discharging to the Naugatuck River. Flows in excess of 84.2 MGD cannot be treated or disinfected by the Plant and these excess flows must be diverted directly to the River.</t>
  </si>
  <si>
    <t>Waterford</t>
  </si>
  <si>
    <t>Magonk Point Road</t>
  </si>
  <si>
    <t>8/31/2021, 11:56 AM</t>
  </si>
  <si>
    <t>9/1/2021, 1:00 AM</t>
  </si>
  <si>
    <t>Neighbor call.</t>
  </si>
  <si>
    <t>A wet area was noted near the location of the Seaside PS 8-inch force main .  Neighbor called office.  The force main was drained back to the PS.  Tankers were used to by-pass the station.  The Seaside PS is a relatively small PS.  Staff and contractors were used to repair the pipe.   The repair was completed about 1:00 am on Sept. 1.  Trench backfilled.  Station back in service after repair completed.</t>
  </si>
  <si>
    <t>Cross Road, Waterford, CT</t>
  </si>
  <si>
    <t>9/27/2021, 2:00 PM</t>
  </si>
  <si>
    <t>9/26/2021, 2:20 PM</t>
  </si>
  <si>
    <t>Adjacent property manager</t>
  </si>
  <si>
    <t>Visual estimate based on wet area</t>
  </si>
  <si>
    <t>A spill out a manhole located on a large grass area outside BJs in Waterford was reported by BJs property manager.  Our crew immediately mobilized, cleared the backup, and cleaned the pipe.  It appears that non-flushable materials are being discharged into the collection system.</t>
  </si>
  <si>
    <t>West Haven</t>
  </si>
  <si>
    <t>101 boston post rd</t>
  </si>
  <si>
    <t>1/10/2021, 1:30 PM</t>
  </si>
  <si>
    <t>1/10/2021, 2:00 PM</t>
  </si>
  <si>
    <t>ers</t>
  </si>
  <si>
    <t>west river</t>
  </si>
  <si>
    <t>heavy linens from a linen facility discharging linens into line.</t>
  </si>
  <si>
    <t>30 Cove Brook Rd.</t>
  </si>
  <si>
    <t>1/20/2021, 4:10 PM</t>
  </si>
  <si>
    <t>1/20/2021, 5:15 PM</t>
  </si>
  <si>
    <t>Phone Call</t>
  </si>
  <si>
    <t>32 eileen st west haven ct 06516</t>
  </si>
  <si>
    <t>1/22/2021, 2:00 PM</t>
  </si>
  <si>
    <t>1/22/2021, 2:33 PM</t>
  </si>
  <si>
    <t>255 blohm st west haven ct 06516</t>
  </si>
  <si>
    <t>1/6/2021, 11:00 AM</t>
  </si>
  <si>
    <t>1/6/2021, 11:39 AM</t>
  </si>
  <si>
    <t>20 tile st westhaven ct 06516</t>
  </si>
  <si>
    <t>1/8/2021, 10:00 PM</t>
  </si>
  <si>
    <t>1/8/2021, 10:40 PM</t>
  </si>
  <si>
    <t>183 bull hill ln</t>
  </si>
  <si>
    <t>10/2/2021, 2:10 PM</t>
  </si>
  <si>
    <t>10/2/2021, 3:00 PM</t>
  </si>
  <si>
    <t>homeowners</t>
  </si>
  <si>
    <t>drainage culvert</t>
  </si>
  <si>
    <t>mh #9-5  and mh#9-4</t>
  </si>
  <si>
    <t>28 Zegmont St.</t>
  </si>
  <si>
    <t>2/14/2021, 1:00 PM</t>
  </si>
  <si>
    <t>2/14/2021, 1:43 PM</t>
  </si>
  <si>
    <t>visually</t>
  </si>
  <si>
    <t>128 Winslow Dr.</t>
  </si>
  <si>
    <t>2/15/2021, 3:45 PM</t>
  </si>
  <si>
    <t>2/15/2021, 4:15 PM</t>
  </si>
  <si>
    <t>phone call</t>
  </si>
  <si>
    <t>Service Master called</t>
  </si>
  <si>
    <t>89 homeside ave westhaven ct 06516</t>
  </si>
  <si>
    <t>3/13/2021, 6:15 PM</t>
  </si>
  <si>
    <t>3/13/2021, 6:40 PM</t>
  </si>
  <si>
    <t>sewage also boiled out of a manhole in same addresses yard approx 10 gallons</t>
  </si>
  <si>
    <t>102 hillside st west haven ct</t>
  </si>
  <si>
    <t>3/14/2021, 12:00 PM</t>
  </si>
  <si>
    <t>3/14/2021, 12:45 PM</t>
  </si>
  <si>
    <t>police</t>
  </si>
  <si>
    <t>someone threw a piece of pipe into manhole plugging the invert</t>
  </si>
  <si>
    <t>103 orange ave</t>
  </si>
  <si>
    <t>3/16/2021, 3:30 PM</t>
  </si>
  <si>
    <t>3/16/2021, 4:00 PM</t>
  </si>
  <si>
    <t>resident</t>
  </si>
  <si>
    <t>440 old melody rd</t>
  </si>
  <si>
    <t>3/6/2021, 11:00 AM</t>
  </si>
  <si>
    <t>3/6/2021, 11:30 AM</t>
  </si>
  <si>
    <t>Morse ave</t>
  </si>
  <si>
    <t>4/17/2021, 2:24 PM</t>
  </si>
  <si>
    <t>4/17/2021, 3:00 PM</t>
  </si>
  <si>
    <t>580 washington ave west haven ct 06516</t>
  </si>
  <si>
    <t>4/18/2021, 6:30 PM</t>
  </si>
  <si>
    <t>4/18/2021, 7:00 PM</t>
  </si>
  <si>
    <t>13 thill st</t>
  </si>
  <si>
    <t>4/19/2021, 10:20 AM</t>
  </si>
  <si>
    <t>4/19/2021, 11:21 AM</t>
  </si>
  <si>
    <t>460 elm st west haven ct</t>
  </si>
  <si>
    <t>5/17/2021, 8:30 PM</t>
  </si>
  <si>
    <t>5/18/2021, 9:50 AM</t>
  </si>
  <si>
    <t>building managment</t>
  </si>
  <si>
    <t>this bypass is the results of stop and shops separator in the back parking lot. it bypassed from there separator covers and was plugged in there systems line right before it connects to the wpc maim line . bypass is responsibility of the property owner.
the city of west haven wpca jetted the blockage and relieved the backup to resolve the issue.
pin on map  is dropped at location of manhole where bypass occured.</t>
  </si>
  <si>
    <t>57 sanford st/ 31 sanford st</t>
  </si>
  <si>
    <t>7/15/2021, 5:00 PM</t>
  </si>
  <si>
    <t>7/15/2021, 5:30 PM</t>
  </si>
  <si>
    <t>homeowner and police</t>
  </si>
  <si>
    <t>manhole id# 13-66 bypassed and also address #31 sanford bypassed small amount less then 10 gallons in basement .</t>
  </si>
  <si>
    <t>44 morrissey ln</t>
  </si>
  <si>
    <t>7/16/2021, 6:29 AM</t>
  </si>
  <si>
    <t>7/16/2021, 7:00 AM</t>
  </si>
  <si>
    <t>both pumps at lift stations tripped off and needed to be reset.</t>
  </si>
  <si>
    <t>2 Beach Street</t>
  </si>
  <si>
    <t>7/9/2021, 9:20 AM</t>
  </si>
  <si>
    <t>7/9/2021, 10:55 AM</t>
  </si>
  <si>
    <t>Operations</t>
  </si>
  <si>
    <t>Plant flows in excess of 20 MGD</t>
  </si>
  <si>
    <t>171 beatrice avenue</t>
  </si>
  <si>
    <t>7/9/2021, 9:14 AM</t>
  </si>
  <si>
    <t>7/9/2021, 11:00 PM</t>
  </si>
  <si>
    <t>multiple pump station down due to heavy rain from tropical storm elsa
dawson avenue, Oyster River, front ave ,morrissy ln, main pump station blohm st, cove river station,savin ave station, trumbull st station.</t>
  </si>
  <si>
    <t>65 jones hill rd</t>
  </si>
  <si>
    <t>8/29/2021, 9:00 PM</t>
  </si>
  <si>
    <t>8/29/2021, 9:40 PM</t>
  </si>
  <si>
    <t>Front Avenue</t>
  </si>
  <si>
    <t>9/2/2021, 2:02 AM</t>
  </si>
  <si>
    <t>pump station could not keep up with water</t>
  </si>
  <si>
    <t>West River</t>
  </si>
  <si>
    <t>Front Avenue Pump Station</t>
  </si>
  <si>
    <t>Dawson Avenue/Ocean Avenue</t>
  </si>
  <si>
    <t>pump station could not keep up with the water flow</t>
  </si>
  <si>
    <t>Dawson Avenue Pump Station</t>
  </si>
  <si>
    <t>Blohm Street</t>
  </si>
  <si>
    <t>pump station could not keep up with water flow</t>
  </si>
  <si>
    <t>Main Pump Station</t>
  </si>
  <si>
    <t>Beatrice Drive</t>
  </si>
  <si>
    <t>Oyster River</t>
  </si>
  <si>
    <t>Oyster River Pump Station</t>
  </si>
  <si>
    <t>Painter Drive</t>
  </si>
  <si>
    <t>pump station couldnot keep up with the water</t>
  </si>
  <si>
    <t>Cove River</t>
  </si>
  <si>
    <t>Cove River Pump Station</t>
  </si>
  <si>
    <t>Beach Street</t>
  </si>
  <si>
    <t>9/2/2021, 2:08 AM</t>
  </si>
  <si>
    <t>employees here at the plant</t>
  </si>
  <si>
    <t>Water Pollution Control Treatment Plant</t>
  </si>
  <si>
    <t>Westport</t>
  </si>
  <si>
    <t>25 Crescent Road, Cross Street is Crescent Park Road</t>
  </si>
  <si>
    <t>7/9/2021, 5:00 PM</t>
  </si>
  <si>
    <t>Resident Called</t>
  </si>
  <si>
    <t>Based on flow from manhole</t>
  </si>
  <si>
    <t>&lt; 5,000</t>
  </si>
  <si>
    <t>Pumping it down
Received over 6" of rain</t>
  </si>
  <si>
    <t>Windsor Locks WPCF</t>
  </si>
  <si>
    <t>Windsor Locks</t>
  </si>
  <si>
    <t>Stanton Road</t>
  </si>
  <si>
    <t>7/19/2021, 6:15 AM</t>
  </si>
  <si>
    <t>7/19/2021, 1:30 PM</t>
  </si>
  <si>
    <t>Alarm at plant for Influent Wet Well High Level  call out</t>
  </si>
  <si>
    <t>Guestimate of area of sewage around manhole</t>
  </si>
  <si>
    <t>Sewage around manhole area raked up and disposed of in grit container.  Put lime down on area.</t>
  </si>
  <si>
    <t>4/22/2021, 10:15 AM</t>
  </si>
  <si>
    <t>7/13/2021, 3:15 PM</t>
  </si>
  <si>
    <t>5/18/2021, 10:15 AM</t>
  </si>
  <si>
    <t>4/16/2021, 8:30 PM</t>
  </si>
  <si>
    <t>3/30/2021, S:35 PM</t>
  </si>
  <si>
    <t>9/2/2021, 4:00 PM</t>
  </si>
  <si>
    <t>5/29/2021, 04:30 AM</t>
  </si>
  <si>
    <t>7/29/2021, 11:30 PM</t>
  </si>
  <si>
    <t>9/2/2021, 4:25 PM</t>
  </si>
  <si>
    <t>Planned bypass at Sewer Pump Station for scheduled maintenance. Bypass will only during day time hours, but will be over several days. 357,000g went through the bypass.  BYPASS HAS NOW ENDED</t>
  </si>
  <si>
    <t xml:space="preserve">MDC COLLECTIONS </t>
  </si>
  <si>
    <t>Mechanical byass for repairs</t>
  </si>
  <si>
    <t>DEEP ESTIMATE FOR REPORT</t>
  </si>
  <si>
    <t>0</t>
  </si>
  <si>
    <t>Not a bypass by definition - happened on private proeprty and was not caused by Danbury collection system</t>
  </si>
  <si>
    <t>Other - Sewer Break</t>
  </si>
  <si>
    <t>20 - Did not count as reaching water</t>
  </si>
  <si>
    <t>Housatonic</t>
  </si>
  <si>
    <t>Ford Brook</t>
  </si>
  <si>
    <t>Municipality</t>
  </si>
  <si>
    <t># of SSO Events</t>
  </si>
  <si>
    <t># of NPDES Permitted Bypasses</t>
  </si>
  <si>
    <t>All Events Total Estimated Gallons</t>
  </si>
  <si>
    <t># Reached Water</t>
  </si>
  <si>
    <t># Approved Bypass for Construction</t>
  </si>
  <si>
    <t># Excessive Flows - Storm Event</t>
  </si>
  <si>
    <t># Electrical Equipment Failure</t>
  </si>
  <si>
    <t># Mechanical Equipment Failure</t>
  </si>
  <si>
    <t># Other - Sewer Break</t>
  </si>
  <si>
    <t># Sewer Line Blockage - Grease</t>
  </si>
  <si>
    <t># Sewer Line Blockage - Other</t>
  </si>
  <si>
    <t># Unknown Cause</t>
  </si>
  <si>
    <t>Unnamed Waterbody (gallons)</t>
  </si>
  <si>
    <t>CT River  (gallons)</t>
  </si>
  <si>
    <t>Farmington River  (gallons)</t>
  </si>
  <si>
    <t>East Swamp Brook  (gallons)</t>
  </si>
  <si>
    <t>Bridgeport Harbor  (gallons)</t>
  </si>
  <si>
    <t>Cedar Creek  (gallons)</t>
  </si>
  <si>
    <t>Ox Brook (gallons)</t>
  </si>
  <si>
    <t>Still River  (gallons)</t>
  </si>
  <si>
    <t>Limekiln River  (gallons)</t>
  </si>
  <si>
    <t>Goodwives River  (gallons)</t>
  </si>
  <si>
    <t>Noroton River  (gallons)</t>
  </si>
  <si>
    <t>Long Island Sound  (gallons)</t>
  </si>
  <si>
    <t>Stonybrook River  (gallons)</t>
  </si>
  <si>
    <t>Housatonic River  (gallons)</t>
  </si>
  <si>
    <t>Succor Brook  (gallons)</t>
  </si>
  <si>
    <t>Ash Creek  (gallons)</t>
  </si>
  <si>
    <t>Turney Creek (gallons)</t>
  </si>
  <si>
    <t>Rooster River  (gallons)</t>
  </si>
  <si>
    <t>New Haven Harbor  (gallons)</t>
  </si>
  <si>
    <t>Brothers Brook  (gallons)</t>
  </si>
  <si>
    <t>Birch Plain Creek  (gallons)</t>
  </si>
  <si>
    <t>Pequonnock River  (gallons)</t>
  </si>
  <si>
    <t>Pomperaug River  (gallons)</t>
  </si>
  <si>
    <t>Transylvania Brook  (gallons)</t>
  </si>
  <si>
    <t>Quinnibaug River  (gallons)</t>
  </si>
  <si>
    <t>Folly Brook  (gallons)</t>
  </si>
  <si>
    <t>Piper Brook  (gallons)</t>
  </si>
  <si>
    <t>Trout Brook  (gallons)</t>
  </si>
  <si>
    <t>Webster Brook  (gallons)</t>
  </si>
  <si>
    <t>Park River (incl N, S &amp; Conduit)  (gallons)</t>
  </si>
  <si>
    <t>Hockanum River  (gallons)</t>
  </si>
  <si>
    <t>Quinnipiac River  (gallons)</t>
  </si>
  <si>
    <t>Meetinghouse Brook  (gallons)</t>
  </si>
  <si>
    <t>Beaverbrook Trail  (gallons)</t>
  </si>
  <si>
    <t>Naugatuck River  (gallons)</t>
  </si>
  <si>
    <t>Filling Hill Brook  (gallons)</t>
  </si>
  <si>
    <t>Beacon Hill Brook  (gallons)</t>
  </si>
  <si>
    <t>Willow Brook  (gallons)</t>
  </si>
  <si>
    <t>Bentley Creek  (gallons)</t>
  </si>
  <si>
    <t>Pootatuck River  (gallons)</t>
  </si>
  <si>
    <t>Byram Harbor  (gallons)</t>
  </si>
  <si>
    <t>Byram River  (gallons)</t>
  </si>
  <si>
    <t>Greenwich Harbor  (gallons)</t>
  </si>
  <si>
    <t>Horseneck Brook  (gallons)</t>
  </si>
  <si>
    <t>Indian Harbor  (gallons)</t>
  </si>
  <si>
    <t>Keeler Brook  (gallons)</t>
  </si>
  <si>
    <t>Norwalk River  (gallons)</t>
  </si>
  <si>
    <t>Ford Brook (gallons)</t>
  </si>
  <si>
    <t>Yantic River  (gallons)</t>
  </si>
  <si>
    <t>Thames River  (gallons)</t>
  </si>
  <si>
    <t>Shetucket River (gallons)</t>
  </si>
  <si>
    <t>Little River (gallons)</t>
  </si>
  <si>
    <t>Horse Brook (gallons)</t>
  </si>
  <si>
    <t>Moosup River (gallons)</t>
  </si>
  <si>
    <t>Great Swamp (gallons)</t>
  </si>
  <si>
    <t>Scantic River (gallons)</t>
  </si>
  <si>
    <t>Avery Brook (gallons)</t>
  </si>
  <si>
    <t>Willimantic (gallons)</t>
  </si>
  <si>
    <t>Rippowam River (gallons)</t>
  </si>
  <si>
    <t>Stamford Harbor (gallons)</t>
  </si>
  <si>
    <t>Fisher's Island Sound (gallons)</t>
  </si>
  <si>
    <t>Bruce Brook (gallons)</t>
  </si>
  <si>
    <t>Mad River (gallons)</t>
  </si>
  <si>
    <t>Cove River (gallons)</t>
  </si>
  <si>
    <t>Oyster River (gallons)</t>
  </si>
  <si>
    <t>West River (gallons)</t>
  </si>
  <si>
    <t>Bridgeport (East &amp; West)</t>
  </si>
  <si>
    <t>East Haven (GNHWPCA)</t>
  </si>
  <si>
    <t>Hamden (GNHWPCA)</t>
  </si>
  <si>
    <t>New Haven (GNHWPCA)</t>
  </si>
  <si>
    <t>Groton (City, Town &amp; USN)</t>
  </si>
  <si>
    <t>Cromwell (Mattabassett)</t>
  </si>
  <si>
    <t>Bloomfield (MDC)</t>
  </si>
  <si>
    <t>East Hartford (MDC)</t>
  </si>
  <si>
    <t>Hartford (MDC)</t>
  </si>
  <si>
    <t>Newington (MDC)</t>
  </si>
  <si>
    <t>Rocky Hill (MDC)</t>
  </si>
  <si>
    <t>West Hartford (MDC)</t>
  </si>
  <si>
    <t>Wethersfield (MDC)</t>
  </si>
  <si>
    <t>Windsor (MDC)</t>
  </si>
  <si>
    <t>SUMMARY</t>
  </si>
  <si>
    <t>Data Caveats</t>
  </si>
  <si>
    <t>While DEEP is the storehouse for the SRTK data, DEEP makes the following caveats:</t>
  </si>
  <si>
    <r>
      <t>·</t>
    </r>
    <r>
      <rPr>
        <sz val="7"/>
        <color theme="1"/>
        <rFont val="Times New Roman"/>
        <family val="1"/>
      </rPr>
      <t xml:space="preserve">         </t>
    </r>
    <r>
      <rPr>
        <sz val="11"/>
        <color theme="1"/>
        <rFont val="Calibri"/>
        <family val="2"/>
        <scheme val="minor"/>
      </rPr>
      <t>All data is submitted by publicly owned wastewater treatment plants and publicly owned satellite collection systems.</t>
    </r>
  </si>
  <si>
    <r>
      <t>·</t>
    </r>
    <r>
      <rPr>
        <sz val="7"/>
        <color theme="1"/>
        <rFont val="Times New Roman"/>
        <family val="1"/>
      </rPr>
      <t xml:space="preserve">         </t>
    </r>
    <r>
      <rPr>
        <sz val="11"/>
        <color theme="1"/>
        <rFont val="Calibri"/>
        <family val="2"/>
        <scheme val="minor"/>
      </rPr>
      <t>DEEP does not issue notifications about individual discharges, they are inputted by the reporters for each municipality and issued by the electronic system automatically.</t>
    </r>
  </si>
  <si>
    <r>
      <t>·</t>
    </r>
    <r>
      <rPr>
        <sz val="7"/>
        <color theme="1"/>
        <rFont val="Times New Roman"/>
        <family val="1"/>
      </rPr>
      <t xml:space="preserve">         </t>
    </r>
    <r>
      <rPr>
        <sz val="11"/>
        <color theme="1"/>
        <rFont val="Calibri"/>
        <family val="2"/>
        <scheme val="minor"/>
      </rPr>
      <t>The reports are being submitted by the municipalities in a short time frame after discovery of a discharge and specific details may not be known.</t>
    </r>
  </si>
  <si>
    <r>
      <t>·</t>
    </r>
    <r>
      <rPr>
        <sz val="7"/>
        <color theme="1"/>
        <rFont val="Times New Roman"/>
        <family val="1"/>
      </rPr>
      <t xml:space="preserve">         </t>
    </r>
    <r>
      <rPr>
        <sz val="11"/>
        <color theme="1"/>
        <rFont val="Calibri"/>
        <family val="2"/>
        <scheme val="minor"/>
      </rPr>
      <t>Data is estimated based on the existing systems, models, and personal knowledge of the sewer systems by the reporters.</t>
    </r>
  </si>
  <si>
    <r>
      <t>·</t>
    </r>
    <r>
      <rPr>
        <sz val="7"/>
        <color theme="1"/>
        <rFont val="Times New Roman"/>
        <family val="1"/>
      </rPr>
      <t xml:space="preserve">         </t>
    </r>
    <r>
      <rPr>
        <sz val="11"/>
        <color theme="1"/>
        <rFont val="Calibri"/>
        <family val="2"/>
        <scheme val="minor"/>
      </rPr>
      <t>Data quality, especially volumes, is not checked by DEEP.</t>
    </r>
  </si>
  <si>
    <r>
      <t>·</t>
    </r>
    <r>
      <rPr>
        <sz val="7"/>
        <color theme="1"/>
        <rFont val="Times New Roman"/>
        <family val="1"/>
      </rPr>
      <t xml:space="preserve">         </t>
    </r>
    <r>
      <rPr>
        <sz val="11"/>
        <color theme="1"/>
        <rFont val="Calibri"/>
        <family val="2"/>
        <scheme val="minor"/>
      </rPr>
      <t>The electronic program allows for zero duration, short durations and zero quantities for volumes.</t>
    </r>
  </si>
  <si>
    <r>
      <t>·</t>
    </r>
    <r>
      <rPr>
        <sz val="7"/>
        <color theme="1"/>
        <rFont val="Times New Roman"/>
        <family val="1"/>
      </rPr>
      <t xml:space="preserve">         </t>
    </r>
    <r>
      <rPr>
        <sz val="11"/>
        <color theme="1"/>
        <rFont val="Calibri"/>
        <family val="2"/>
        <scheme val="minor"/>
      </rPr>
      <t>Addresses may not be entered by municipalities in a way that allows the parts of the address to be separated nor with an exact location.</t>
    </r>
  </si>
  <si>
    <r>
      <t>·</t>
    </r>
    <r>
      <rPr>
        <sz val="7"/>
        <color theme="1"/>
        <rFont val="Times New Roman"/>
        <family val="1"/>
      </rPr>
      <t xml:space="preserve">         </t>
    </r>
    <r>
      <rPr>
        <sz val="11"/>
        <color theme="1"/>
        <rFont val="Calibri"/>
        <family val="2"/>
        <scheme val="minor"/>
      </rPr>
      <t>Multiple notifications may be sent for the same discharge since municipalities need to submit daily and termination reports for ongoing discharges.</t>
    </r>
  </si>
  <si>
    <r>
      <t>·</t>
    </r>
    <r>
      <rPr>
        <sz val="7"/>
        <color theme="1"/>
        <rFont val="Times New Roman"/>
        <family val="1"/>
      </rPr>
      <t xml:space="preserve">         </t>
    </r>
    <r>
      <rPr>
        <sz val="11"/>
        <color theme="1"/>
        <rFont val="Calibri"/>
        <family val="2"/>
        <scheme val="minor"/>
      </rPr>
      <t>Duplicate reports and reports submitted that resulted in zero flow may be rescinded in the system.</t>
    </r>
  </si>
  <si>
    <t>Volume (gallons) Unknown Cause</t>
  </si>
  <si>
    <t>Volume (gallons) Link Bolckage - Other</t>
  </si>
  <si>
    <t>Volume (gallons) Line Blockage - Roots</t>
  </si>
  <si>
    <t># Sewer Line Blockage - Roots</t>
  </si>
  <si>
    <t>Volume (gallons) Line Blockage - Grease</t>
  </si>
  <si>
    <t>Volume (gallons) Other - Sewer Break</t>
  </si>
  <si>
    <t>Volume (gallons) Mech Equipt Failure</t>
  </si>
  <si>
    <t>Volume (gallons) Eletrical Equipt Failure</t>
  </si>
  <si>
    <t>Volume (gallons) Excessive Flows - Storm Event</t>
  </si>
  <si>
    <t>Volume (gallons) Approved Bypass for Construction</t>
  </si>
  <si>
    <t># ot TOTAL EVENTS</t>
  </si>
  <si>
    <t>The first two sections count the number of events and volume amounts for each type of Sanitary Sewer Overflow (SSO) for each municipality and in total</t>
  </si>
  <si>
    <t>This secion keeps track of the approximate gallons spilled from SSOs by municipality - a combined total of CSOs and SSOs is on the Reached Water Summary Tab</t>
  </si>
  <si>
    <t>Southbury (Heritage Village)</t>
  </si>
  <si>
    <t>Griswold (Jewett City)</t>
  </si>
  <si>
    <t>Mansfield (UCONN)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</si>
</sst>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_(* #,##0_);_(* \(#,##0\);_(* &quot;-&quot;??_);_(@_)"/>
  </numFmts>
  <fonts count="8" x14ac:knownFonts="1">
    <font>
      <sz val="11"/>
      <color theme="1"/>
      <name val="Calibri"/>
      <family val="2"/>
      <scheme val="minor"/>
    </font>
    <font>
      <b/>
      <sz val="11"/>
      <color theme="1"/>
      <name val="Calibri"/>
      <family val="2"/>
      <scheme val="minor"/>
    </font>
    <font>
      <sz val="10"/>
      <color theme="1"/>
      <name val="Arial"/>
      <family val="2"/>
    </font>
    <font>
      <sz val="11"/>
      <color rgb="FF000000"/>
      <name val="Calibri"/>
      <family val="2"/>
      <scheme val="minor"/>
    </font>
    <font>
      <sz val="11"/>
      <color theme="1"/>
      <name val="Calibri"/>
      <family val="2"/>
      <scheme val="minor"/>
    </font>
    <font>
      <b/>
      <sz val="14"/>
      <color rgb="FF0A0A0A"/>
      <name val="Calibri"/>
      <family val="2"/>
      <scheme val="minor"/>
    </font>
    <font>
      <sz val="11"/>
      <color theme="1"/>
      <name val="Symbol"/>
      <family val="1"/>
      <charset val="2"/>
    </font>
    <font>
      <sz val="7"/>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
    <border>
      <left/>
      <right/>
      <top/>
      <bottom/>
      <diagonal/>
    </border>
  </borders>
  <cellStyleXfs count="3">
    <xf numFmtId="0" fontId="0" fillId="0" borderId="0"/>
    <xf numFmtId="0" fontId="2" fillId="0" borderId="0"/>
    <xf numFmtId="43" fontId="4" fillId="0" borderId="0" applyFont="0" applyFill="0" applyBorder="0" applyAlignment="0" applyProtection="0"/>
  </cellStyleXfs>
  <cellXfs count="47">
    <xf numFmtId="0" fontId="0" fillId="0" borderId="0" xfId="0"/>
    <xf numFmtId="0" fontId="1" fillId="0" borderId="0" xfId="0" applyFont="1" applyAlignment="1">
      <alignment wrapText="1"/>
    </xf>
    <xf numFmtId="0" fontId="0" fillId="0" borderId="0" xfId="0" applyAlignment="1">
      <alignment wrapText="1"/>
    </xf>
    <xf numFmtId="17" fontId="0" fillId="0" borderId="0" xfId="0" quotePrefix="1" applyNumberFormat="1"/>
    <xf numFmtId="0" fontId="0" fillId="2" borderId="0" xfId="0" applyFill="1"/>
    <xf numFmtId="0" fontId="2" fillId="0" borderId="0" xfId="1"/>
    <xf numFmtId="164" fontId="2" fillId="0" borderId="0" xfId="1" applyNumberFormat="1"/>
    <xf numFmtId="3" fontId="0" fillId="0" borderId="0" xfId="0" applyNumberFormat="1"/>
    <xf numFmtId="0" fontId="3" fillId="0" borderId="0" xfId="0" applyFont="1"/>
    <xf numFmtId="0" fontId="3" fillId="0" borderId="0" xfId="0" applyFont="1" applyAlignment="1">
      <alignment vertical="center" wrapText="1"/>
    </xf>
    <xf numFmtId="0" fontId="1" fillId="0" borderId="0" xfId="0" applyFont="1" applyFill="1" applyAlignment="1">
      <alignment wrapText="1"/>
    </xf>
    <xf numFmtId="0" fontId="0" fillId="0" borderId="0" xfId="0" applyFill="1"/>
    <xf numFmtId="164" fontId="2" fillId="0" borderId="0" xfId="1" applyNumberFormat="1" applyFill="1"/>
    <xf numFmtId="0" fontId="0" fillId="0" borderId="0" xfId="0" applyFill="1" applyAlignment="1">
      <alignment wrapText="1"/>
    </xf>
    <xf numFmtId="1" fontId="0" fillId="0" borderId="0" xfId="0" quotePrefix="1" applyNumberFormat="1"/>
    <xf numFmtId="165" fontId="0" fillId="0" borderId="0" xfId="2" applyNumberFormat="1" applyFont="1"/>
    <xf numFmtId="0" fontId="0" fillId="2" borderId="0" xfId="0" applyFill="1" applyAlignment="1">
      <alignment wrapText="1"/>
    </xf>
    <xf numFmtId="17" fontId="0" fillId="2" borderId="0" xfId="0" quotePrefix="1" applyNumberFormat="1" applyFill="1"/>
    <xf numFmtId="1" fontId="1" fillId="0" borderId="0" xfId="0" applyNumberFormat="1" applyFont="1" applyAlignment="1">
      <alignment wrapText="1"/>
    </xf>
    <xf numFmtId="1" fontId="0" fillId="0" borderId="0" xfId="0" applyNumberFormat="1"/>
    <xf numFmtId="1" fontId="0" fillId="2" borderId="0" xfId="0" quotePrefix="1" applyNumberFormat="1" applyFill="1"/>
    <xf numFmtId="0" fontId="2" fillId="0" borderId="0" xfId="1" applyFill="1"/>
    <xf numFmtId="1" fontId="1" fillId="0" borderId="0" xfId="0" applyNumberFormat="1" applyFont="1" applyFill="1" applyAlignment="1">
      <alignment wrapText="1"/>
    </xf>
    <xf numFmtId="17" fontId="0" fillId="0" borderId="0" xfId="0" quotePrefix="1" applyNumberFormat="1" applyFill="1"/>
    <xf numFmtId="0" fontId="0" fillId="3" borderId="0" xfId="0" applyFill="1"/>
    <xf numFmtId="165" fontId="1" fillId="0" borderId="0" xfId="2" applyNumberFormat="1" applyFont="1" applyAlignment="1">
      <alignment wrapText="1"/>
    </xf>
    <xf numFmtId="165" fontId="1" fillId="0" borderId="0" xfId="2" applyNumberFormat="1" applyFont="1" applyFill="1" applyAlignment="1">
      <alignment wrapText="1"/>
    </xf>
    <xf numFmtId="165" fontId="0" fillId="0" borderId="0" xfId="2" applyNumberFormat="1" applyFont="1" applyFill="1"/>
    <xf numFmtId="165" fontId="0" fillId="2" borderId="0" xfId="2" applyNumberFormat="1" applyFont="1" applyFill="1"/>
    <xf numFmtId="0" fontId="5" fillId="0" borderId="0" xfId="0" applyFont="1" applyAlignment="1">
      <alignment vertical="center"/>
    </xf>
    <xf numFmtId="0" fontId="0" fillId="4" borderId="0" xfId="0" applyFill="1" applyAlignment="1">
      <alignment horizontal="left"/>
    </xf>
    <xf numFmtId="165" fontId="1" fillId="4" borderId="0" xfId="2" applyNumberFormat="1" applyFont="1" applyFill="1" applyAlignment="1">
      <alignment horizontal="left"/>
    </xf>
    <xf numFmtId="0" fontId="0" fillId="0" borderId="0" xfId="0" applyAlignment="1">
      <alignment horizontal="left" vertical="center" indent="5"/>
    </xf>
    <xf numFmtId="0" fontId="6" fillId="0" borderId="0" xfId="0" applyFont="1" applyAlignment="1">
      <alignment horizontal="left" vertical="center" indent="10"/>
    </xf>
    <xf numFmtId="165" fontId="0" fillId="4" borderId="0" xfId="2" applyNumberFormat="1" applyFont="1" applyFill="1"/>
    <xf numFmtId="165" fontId="1" fillId="4" borderId="0" xfId="2" applyNumberFormat="1" applyFont="1" applyFill="1" applyAlignment="1">
      <alignment wrapText="1"/>
    </xf>
    <xf numFmtId="1" fontId="0" fillId="0" borderId="0" xfId="2" applyNumberFormat="1" applyFont="1"/>
    <xf numFmtId="1" fontId="0" fillId="0" borderId="0" xfId="2" applyNumberFormat="1" applyFont="1" applyAlignment="1">
      <alignment horizontal="right"/>
    </xf>
    <xf numFmtId="1" fontId="0" fillId="0" borderId="0" xfId="2" applyNumberFormat="1" applyFont="1" applyFill="1" applyAlignment="1">
      <alignment horizontal="right"/>
    </xf>
    <xf numFmtId="1" fontId="0" fillId="4" borderId="0" xfId="2" applyNumberFormat="1" applyFont="1" applyFill="1"/>
    <xf numFmtId="165" fontId="1" fillId="5" borderId="0" xfId="2" applyNumberFormat="1" applyFont="1" applyFill="1" applyAlignment="1">
      <alignment wrapText="1"/>
    </xf>
    <xf numFmtId="165" fontId="0" fillId="5" borderId="0" xfId="2" applyNumberFormat="1" applyFont="1" applyFill="1"/>
    <xf numFmtId="0" fontId="1" fillId="4" borderId="0" xfId="0" applyFont="1" applyFill="1" applyAlignment="1">
      <alignment horizontal="left"/>
    </xf>
    <xf numFmtId="1" fontId="0" fillId="0" borderId="0" xfId="0" quotePrefix="1" applyNumberFormat="1" applyFill="1"/>
    <xf numFmtId="3" fontId="0" fillId="0" borderId="0" xfId="0" applyNumberFormat="1" applyFill="1"/>
    <xf numFmtId="0" fontId="2" fillId="0" borderId="0" xfId="1" applyAlignment="1">
      <alignment wrapText="1"/>
    </xf>
    <xf numFmtId="1" fontId="0" fillId="2" borderId="0" xfId="2" applyNumberFormat="1" applyFont="1" applyFill="1"/>
  </cellXfs>
  <cellStyles count="3">
    <cellStyle name="Comma" xfId="2" builtinId="3"/>
    <cellStyle name="Normal" xfId="0" builtinId="0"/>
    <cellStyle name="Normal 2" xfId="1" xr:uid="{9212B404-CABB-423E-AF56-7916EC91A7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786C1-E55F-4F56-B6D9-9DD7F1456D7C}">
  <dimension ref="A1:EK93"/>
  <sheetViews>
    <sheetView tabSelected="1" workbookViewId="0">
      <pane ySplit="2" topLeftCell="A3" activePane="bottomLeft" state="frozen"/>
      <selection pane="bottomLeft" activeCell="K81" sqref="K81"/>
    </sheetView>
  </sheetViews>
  <sheetFormatPr defaultRowHeight="15" x14ac:dyDescent="0.25"/>
  <cols>
    <col min="1" max="1" width="21.140625" customWidth="1"/>
    <col min="2" max="2" width="9.42578125" style="15" bestFit="1" customWidth="1"/>
    <col min="3" max="4" width="9.42578125" style="27" customWidth="1"/>
    <col min="5" max="5" width="13.5703125" style="15" customWidth="1"/>
    <col min="6" max="6" width="9.42578125" style="15" customWidth="1"/>
    <col min="7" max="7" width="1.7109375" style="15" customWidth="1"/>
    <col min="8" max="8" width="9.42578125" style="15" customWidth="1"/>
    <col min="9" max="9" width="13.28515625" style="15" customWidth="1"/>
    <col min="10" max="10" width="9.42578125" style="15" customWidth="1"/>
    <col min="11" max="11" width="13.5703125" style="15" customWidth="1"/>
    <col min="12" max="12" width="9.42578125" style="15" customWidth="1"/>
    <col min="13" max="13" width="10.5703125" style="15" customWidth="1"/>
    <col min="14" max="15" width="9.42578125" style="15" customWidth="1"/>
    <col min="16" max="17" width="10.140625" style="15" customWidth="1"/>
    <col min="18" max="19" width="9.42578125" style="15" customWidth="1"/>
    <col min="20" max="20" width="9.42578125" style="15" bestFit="1" customWidth="1"/>
    <col min="21" max="21" width="9.42578125" style="15" customWidth="1"/>
    <col min="22" max="22" width="9.42578125" style="15" bestFit="1" customWidth="1"/>
    <col min="23" max="23" width="9.42578125" style="15" customWidth="1"/>
    <col min="24" max="25" width="10.140625" style="15" customWidth="1"/>
    <col min="26" max="26" width="2.5703125" style="27" customWidth="1"/>
    <col min="27" max="27" width="11" style="15" customWidth="1"/>
    <col min="28" max="29" width="12.28515625" style="15" customWidth="1"/>
    <col min="30" max="30" width="9.42578125" style="15" bestFit="1" customWidth="1"/>
    <col min="31" max="31" width="12.7109375" style="15" customWidth="1"/>
    <col min="32" max="32" width="13.7109375" style="15" customWidth="1"/>
    <col min="33" max="33" width="9.42578125" style="15" bestFit="1" customWidth="1"/>
    <col min="34" max="34" width="9.140625" style="15"/>
    <col min="35" max="35" width="10.5703125" style="15" bestFit="1" customWidth="1"/>
    <col min="36" max="39" width="9.140625" style="15"/>
    <col min="40" max="40" width="11.5703125" style="15" bestFit="1" customWidth="1"/>
    <col min="41" max="44" width="9.140625" style="15"/>
    <col min="45" max="45" width="11.5703125" style="27" bestFit="1" customWidth="1"/>
    <col min="46" max="52" width="9.140625" style="15"/>
    <col min="53" max="54" width="11.5703125" style="15" bestFit="1" customWidth="1"/>
    <col min="55" max="56" width="9.140625" style="15"/>
    <col min="57" max="57" width="10.5703125" style="27" bestFit="1" customWidth="1"/>
    <col min="58" max="58" width="10.5703125" style="15" bestFit="1" customWidth="1"/>
    <col min="59" max="60" width="9.140625" style="15"/>
    <col min="61" max="61" width="10.5703125" style="15" bestFit="1" customWidth="1"/>
    <col min="62" max="64" width="9.140625" style="15"/>
    <col min="65" max="65" width="10.5703125" style="15" bestFit="1" customWidth="1"/>
    <col min="66" max="72" width="9.140625" style="15"/>
    <col min="73" max="73" width="10.5703125" style="15" bestFit="1" customWidth="1"/>
    <col min="74" max="85" width="9.140625" style="15"/>
    <col min="86" max="86" width="10.5703125" style="15" bestFit="1" customWidth="1"/>
    <col min="87" max="141" width="9.140625" style="15"/>
  </cols>
  <sheetData>
    <row r="1" spans="1:141" x14ac:dyDescent="0.25">
      <c r="A1" s="42" t="s">
        <v>2665</v>
      </c>
      <c r="B1" s="42"/>
      <c r="C1" s="42"/>
      <c r="D1" s="42"/>
      <c r="E1" s="42"/>
      <c r="F1" s="42"/>
      <c r="G1" s="42"/>
      <c r="H1" s="42"/>
      <c r="I1" s="42"/>
      <c r="J1" s="42"/>
      <c r="K1" s="42"/>
      <c r="L1" s="42"/>
      <c r="M1" s="42"/>
      <c r="N1" s="42"/>
      <c r="O1" s="42"/>
      <c r="P1" s="42"/>
      <c r="Q1" s="42"/>
      <c r="R1" s="42"/>
      <c r="S1" s="42"/>
      <c r="T1" s="42"/>
      <c r="U1" s="42"/>
      <c r="V1" s="42"/>
      <c r="W1" s="42"/>
      <c r="X1" s="42"/>
      <c r="Y1" s="30"/>
      <c r="Z1" s="34"/>
      <c r="AA1" s="31" t="s">
        <v>2666</v>
      </c>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row>
    <row r="2" spans="1:141" s="1" customFormat="1" ht="90.75" customHeight="1" x14ac:dyDescent="0.25">
      <c r="A2" s="1" t="s">
        <v>2549</v>
      </c>
      <c r="B2" s="25" t="s">
        <v>2550</v>
      </c>
      <c r="C2" s="26" t="s">
        <v>2551</v>
      </c>
      <c r="D2" s="26" t="s">
        <v>2664</v>
      </c>
      <c r="E2" s="25" t="s">
        <v>2552</v>
      </c>
      <c r="F2" s="25" t="s">
        <v>2553</v>
      </c>
      <c r="G2" s="40"/>
      <c r="H2" s="35" t="s">
        <v>2554</v>
      </c>
      <c r="I2" s="35" t="s">
        <v>2663</v>
      </c>
      <c r="J2" s="25" t="s">
        <v>2555</v>
      </c>
      <c r="K2" s="25" t="s">
        <v>2662</v>
      </c>
      <c r="L2" s="35" t="s">
        <v>2556</v>
      </c>
      <c r="M2" s="35" t="s">
        <v>2661</v>
      </c>
      <c r="N2" s="25" t="s">
        <v>2557</v>
      </c>
      <c r="O2" s="25" t="s">
        <v>2660</v>
      </c>
      <c r="P2" s="35" t="s">
        <v>2558</v>
      </c>
      <c r="Q2" s="35" t="s">
        <v>2659</v>
      </c>
      <c r="R2" s="25" t="s">
        <v>2559</v>
      </c>
      <c r="S2" s="25" t="s">
        <v>2658</v>
      </c>
      <c r="T2" s="35" t="s">
        <v>2657</v>
      </c>
      <c r="U2" s="35" t="s">
        <v>2656</v>
      </c>
      <c r="V2" s="25" t="s">
        <v>2560</v>
      </c>
      <c r="W2" s="25" t="s">
        <v>2655</v>
      </c>
      <c r="X2" s="35" t="s">
        <v>2561</v>
      </c>
      <c r="Y2" s="35" t="s">
        <v>2654</v>
      </c>
      <c r="Z2" s="40"/>
      <c r="AA2" s="25" t="s">
        <v>2562</v>
      </c>
      <c r="AB2" s="25" t="s">
        <v>2563</v>
      </c>
      <c r="AC2" s="25" t="s">
        <v>2564</v>
      </c>
      <c r="AD2" s="25" t="s">
        <v>2565</v>
      </c>
      <c r="AE2" s="25" t="s">
        <v>2566</v>
      </c>
      <c r="AF2" s="25" t="s">
        <v>2567</v>
      </c>
      <c r="AG2" s="25" t="s">
        <v>2568</v>
      </c>
      <c r="AH2" s="25" t="s">
        <v>2569</v>
      </c>
      <c r="AI2" s="25" t="s">
        <v>2570</v>
      </c>
      <c r="AJ2" s="25" t="s">
        <v>2571</v>
      </c>
      <c r="AK2" s="25" t="s">
        <v>2572</v>
      </c>
      <c r="AL2" s="25" t="s">
        <v>2573</v>
      </c>
      <c r="AM2" s="25" t="s">
        <v>2574</v>
      </c>
      <c r="AN2" s="25" t="s">
        <v>2575</v>
      </c>
      <c r="AO2" s="25" t="s">
        <v>2576</v>
      </c>
      <c r="AP2" s="25" t="s">
        <v>2577</v>
      </c>
      <c r="AQ2" s="25" t="s">
        <v>2578</v>
      </c>
      <c r="AR2" s="25" t="s">
        <v>2579</v>
      </c>
      <c r="AS2" s="26" t="s">
        <v>2580</v>
      </c>
      <c r="AT2" s="25" t="s">
        <v>2581</v>
      </c>
      <c r="AU2" s="25" t="s">
        <v>2582</v>
      </c>
      <c r="AV2" s="25" t="s">
        <v>2583</v>
      </c>
      <c r="AW2" s="25" t="s">
        <v>2584</v>
      </c>
      <c r="AX2" s="25" t="s">
        <v>2585</v>
      </c>
      <c r="AY2" s="25" t="s">
        <v>2586</v>
      </c>
      <c r="AZ2" s="25" t="s">
        <v>2587</v>
      </c>
      <c r="BA2" s="25" t="s">
        <v>2588</v>
      </c>
      <c r="BB2" s="25" t="s">
        <v>2589</v>
      </c>
      <c r="BC2" s="25" t="s">
        <v>2590</v>
      </c>
      <c r="BD2" s="25" t="s">
        <v>2591</v>
      </c>
      <c r="BE2" s="26" t="s">
        <v>2592</v>
      </c>
      <c r="BF2" s="25" t="s">
        <v>2593</v>
      </c>
      <c r="BG2" s="25" t="s">
        <v>2594</v>
      </c>
      <c r="BH2" s="25" t="s">
        <v>2595</v>
      </c>
      <c r="BI2" s="25" t="s">
        <v>2596</v>
      </c>
      <c r="BJ2" s="25" t="s">
        <v>2597</v>
      </c>
      <c r="BK2" s="25" t="s">
        <v>2598</v>
      </c>
      <c r="BL2" s="25" t="s">
        <v>2599</v>
      </c>
      <c r="BM2" s="25" t="s">
        <v>2600</v>
      </c>
      <c r="BN2" s="25" t="s">
        <v>2601</v>
      </c>
      <c r="BO2" s="25" t="s">
        <v>2602</v>
      </c>
      <c r="BP2" s="25" t="s">
        <v>2603</v>
      </c>
      <c r="BQ2" s="25" t="s">
        <v>2604</v>
      </c>
      <c r="BR2" s="25" t="s">
        <v>2605</v>
      </c>
      <c r="BS2" s="25" t="s">
        <v>2606</v>
      </c>
      <c r="BT2" s="25" t="s">
        <v>2607</v>
      </c>
      <c r="BU2" s="25" t="s">
        <v>2608</v>
      </c>
      <c r="BV2" s="25" t="s">
        <v>2609</v>
      </c>
      <c r="BW2" s="25" t="s">
        <v>2610</v>
      </c>
      <c r="BX2" s="26" t="s">
        <v>2611</v>
      </c>
      <c r="BY2" s="25" t="s">
        <v>2612</v>
      </c>
      <c r="BZ2" s="25" t="s">
        <v>2613</v>
      </c>
      <c r="CA2" s="25" t="s">
        <v>2614</v>
      </c>
      <c r="CB2" s="25" t="s">
        <v>2615</v>
      </c>
      <c r="CC2" s="25" t="s">
        <v>2616</v>
      </c>
      <c r="CD2" s="25" t="s">
        <v>2617</v>
      </c>
      <c r="CE2" s="25" t="s">
        <v>2618</v>
      </c>
      <c r="CF2" s="25" t="s">
        <v>2619</v>
      </c>
      <c r="CG2" s="25" t="s">
        <v>2620</v>
      </c>
      <c r="CH2" s="25" t="s">
        <v>2621</v>
      </c>
      <c r="CI2" s="25" t="s">
        <v>2622</v>
      </c>
      <c r="CJ2" s="25" t="s">
        <v>2623</v>
      </c>
      <c r="CK2" s="25" t="s">
        <v>2624</v>
      </c>
      <c r="CL2" s="25" t="s">
        <v>2625</v>
      </c>
      <c r="CM2" s="25" t="s">
        <v>2626</v>
      </c>
      <c r="CN2" s="25" t="s">
        <v>2627</v>
      </c>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row>
    <row r="3" spans="1:141" x14ac:dyDescent="0.25">
      <c r="A3" t="s">
        <v>18</v>
      </c>
      <c r="B3" s="15">
        <v>4</v>
      </c>
      <c r="C3" s="27">
        <v>0</v>
      </c>
      <c r="D3" s="15">
        <v>4</v>
      </c>
      <c r="E3" s="15">
        <v>50</v>
      </c>
      <c r="F3" s="37">
        <v>0</v>
      </c>
      <c r="G3" s="41"/>
      <c r="H3" s="34"/>
      <c r="I3" s="34"/>
      <c r="L3" s="34"/>
      <c r="M3" s="34"/>
      <c r="P3" s="34"/>
      <c r="Q3" s="34"/>
      <c r="T3" s="34">
        <v>1</v>
      </c>
      <c r="U3" s="34">
        <v>5</v>
      </c>
      <c r="V3" s="15">
        <v>3</v>
      </c>
      <c r="W3" s="15">
        <v>45</v>
      </c>
      <c r="X3" s="34"/>
      <c r="Y3" s="34"/>
      <c r="Z3" s="41"/>
    </row>
    <row r="4" spans="1:141" x14ac:dyDescent="0.25">
      <c r="A4" t="s">
        <v>48</v>
      </c>
      <c r="B4" s="15">
        <v>1</v>
      </c>
      <c r="C4" s="27">
        <v>0</v>
      </c>
      <c r="D4" s="15">
        <v>1</v>
      </c>
      <c r="E4" s="15">
        <v>50</v>
      </c>
      <c r="F4" s="37">
        <v>1</v>
      </c>
      <c r="G4" s="41"/>
      <c r="H4" s="34"/>
      <c r="I4" s="34"/>
      <c r="L4" s="34"/>
      <c r="M4" s="34"/>
      <c r="P4" s="34"/>
      <c r="Q4" s="34"/>
      <c r="T4" s="34">
        <v>1</v>
      </c>
      <c r="U4" s="34">
        <v>50</v>
      </c>
      <c r="V4" s="15">
        <v>0</v>
      </c>
      <c r="X4" s="34"/>
      <c r="Y4" s="34"/>
      <c r="Z4" s="41"/>
      <c r="AD4" s="15">
        <v>50</v>
      </c>
    </row>
    <row r="5" spans="1:141" x14ac:dyDescent="0.25">
      <c r="A5" t="s">
        <v>2634</v>
      </c>
      <c r="B5" s="15">
        <v>2</v>
      </c>
      <c r="C5" s="27">
        <v>0</v>
      </c>
      <c r="D5" s="15">
        <v>2</v>
      </c>
      <c r="E5" s="15">
        <v>31</v>
      </c>
      <c r="F5" s="37">
        <v>0</v>
      </c>
      <c r="G5" s="41"/>
      <c r="H5" s="34"/>
      <c r="I5" s="34"/>
      <c r="L5" s="34"/>
      <c r="M5" s="34"/>
      <c r="P5" s="34"/>
      <c r="Q5" s="34"/>
      <c r="T5" s="34">
        <v>1</v>
      </c>
      <c r="U5" s="34">
        <v>30</v>
      </c>
      <c r="V5" s="15">
        <v>1</v>
      </c>
      <c r="W5" s="15">
        <v>1</v>
      </c>
      <c r="X5" s="34"/>
      <c r="Y5" s="34"/>
      <c r="Z5" s="41"/>
    </row>
    <row r="6" spans="1:141" x14ac:dyDescent="0.25">
      <c r="A6" t="s">
        <v>59</v>
      </c>
      <c r="B6" s="15">
        <v>5</v>
      </c>
      <c r="C6" s="27">
        <v>0</v>
      </c>
      <c r="D6" s="15">
        <v>5</v>
      </c>
      <c r="E6" s="15">
        <v>1300</v>
      </c>
      <c r="F6" s="37">
        <v>0</v>
      </c>
      <c r="G6" s="41"/>
      <c r="H6" s="34">
        <v>2</v>
      </c>
      <c r="I6" s="39">
        <v>0</v>
      </c>
      <c r="L6" s="34"/>
      <c r="M6" s="34"/>
      <c r="P6" s="34"/>
      <c r="Q6" s="34"/>
      <c r="T6" s="34"/>
      <c r="U6" s="34"/>
      <c r="V6" s="15">
        <v>3</v>
      </c>
      <c r="W6" s="15">
        <v>1300</v>
      </c>
      <c r="X6" s="34"/>
      <c r="Y6" s="34"/>
      <c r="Z6" s="41"/>
    </row>
    <row r="7" spans="1:141" x14ac:dyDescent="0.25">
      <c r="A7" t="s">
        <v>2628</v>
      </c>
      <c r="B7" s="15">
        <v>1</v>
      </c>
      <c r="C7" s="27">
        <v>26</v>
      </c>
      <c r="D7" s="15">
        <v>27</v>
      </c>
      <c r="E7" s="15">
        <v>304910520</v>
      </c>
      <c r="F7" s="37">
        <v>27</v>
      </c>
      <c r="G7" s="41"/>
      <c r="H7" s="34"/>
      <c r="I7" s="34"/>
      <c r="J7" s="15">
        <v>26</v>
      </c>
      <c r="K7" s="15">
        <v>304910000</v>
      </c>
      <c r="L7" s="34"/>
      <c r="M7" s="34"/>
      <c r="P7" s="34"/>
      <c r="Q7" s="34"/>
      <c r="R7" s="15">
        <v>1</v>
      </c>
      <c r="S7" s="15">
        <v>520</v>
      </c>
      <c r="T7" s="34"/>
      <c r="U7" s="34"/>
      <c r="V7" s="15">
        <v>0</v>
      </c>
      <c r="X7" s="34"/>
      <c r="Y7" s="34"/>
      <c r="Z7" s="41"/>
      <c r="AE7" s="15">
        <v>224400000</v>
      </c>
      <c r="AF7" s="15">
        <v>80510000</v>
      </c>
      <c r="AG7" s="15">
        <v>520</v>
      </c>
    </row>
    <row r="8" spans="1:141" x14ac:dyDescent="0.25">
      <c r="A8" t="s">
        <v>225</v>
      </c>
      <c r="B8" s="15">
        <v>5</v>
      </c>
      <c r="C8" s="27">
        <v>0</v>
      </c>
      <c r="D8" s="15">
        <v>5</v>
      </c>
      <c r="E8" s="15">
        <v>1300</v>
      </c>
      <c r="F8" s="37">
        <v>3</v>
      </c>
      <c r="G8" s="41"/>
      <c r="H8" s="34"/>
      <c r="I8" s="34"/>
      <c r="J8" s="15">
        <v>3</v>
      </c>
      <c r="K8" s="15">
        <v>300</v>
      </c>
      <c r="L8" s="34"/>
      <c r="M8" s="34"/>
      <c r="P8" s="34"/>
      <c r="Q8" s="34"/>
      <c r="R8" s="15">
        <v>1</v>
      </c>
      <c r="S8" s="15">
        <v>700</v>
      </c>
      <c r="T8" s="34"/>
      <c r="U8" s="34"/>
      <c r="V8" s="15">
        <v>1</v>
      </c>
      <c r="W8" s="15">
        <v>300</v>
      </c>
      <c r="X8" s="34"/>
      <c r="Y8" s="34"/>
      <c r="Z8" s="41"/>
      <c r="AA8" s="15">
        <v>850</v>
      </c>
    </row>
    <row r="9" spans="1:141" x14ac:dyDescent="0.25">
      <c r="A9" t="s">
        <v>257</v>
      </c>
      <c r="B9" s="15">
        <v>1</v>
      </c>
      <c r="C9" s="27">
        <v>0</v>
      </c>
      <c r="D9" s="15">
        <v>1</v>
      </c>
      <c r="E9" s="15">
        <v>700</v>
      </c>
      <c r="F9" s="37">
        <v>1</v>
      </c>
      <c r="G9" s="41"/>
      <c r="H9" s="34"/>
      <c r="I9" s="34"/>
      <c r="L9" s="34"/>
      <c r="M9" s="34"/>
      <c r="P9" s="34"/>
      <c r="Q9" s="34"/>
      <c r="T9" s="34"/>
      <c r="U9" s="34"/>
      <c r="V9" s="15">
        <v>1</v>
      </c>
      <c r="W9" s="15">
        <v>700</v>
      </c>
      <c r="X9" s="34"/>
      <c r="Y9" s="34"/>
      <c r="Z9" s="41"/>
      <c r="AA9" s="15">
        <v>700</v>
      </c>
    </row>
    <row r="10" spans="1:141" x14ac:dyDescent="0.25">
      <c r="A10" t="s">
        <v>2633</v>
      </c>
      <c r="B10" s="15">
        <v>3</v>
      </c>
      <c r="C10" s="27">
        <v>0</v>
      </c>
      <c r="D10" s="15">
        <v>3</v>
      </c>
      <c r="E10" s="15">
        <v>75805000</v>
      </c>
      <c r="F10" s="37">
        <v>2</v>
      </c>
      <c r="G10" s="41"/>
      <c r="H10" s="34"/>
      <c r="I10" s="34"/>
      <c r="J10" s="15">
        <v>3</v>
      </c>
      <c r="K10" s="15">
        <v>75805000</v>
      </c>
      <c r="L10" s="34"/>
      <c r="M10" s="34"/>
      <c r="P10" s="34"/>
      <c r="Q10" s="34"/>
      <c r="T10" s="34"/>
      <c r="U10" s="34"/>
      <c r="X10" s="34"/>
      <c r="Y10" s="34"/>
      <c r="Z10" s="41"/>
      <c r="AB10" s="15">
        <v>75730000</v>
      </c>
    </row>
    <row r="11" spans="1:141" x14ac:dyDescent="0.25">
      <c r="A11" t="s">
        <v>266</v>
      </c>
      <c r="B11" s="15">
        <v>6</v>
      </c>
      <c r="C11" s="27">
        <v>0</v>
      </c>
      <c r="D11" s="15">
        <v>6</v>
      </c>
      <c r="E11" s="15">
        <v>1004200</v>
      </c>
      <c r="F11" s="37">
        <v>2</v>
      </c>
      <c r="G11" s="41"/>
      <c r="H11" s="34"/>
      <c r="I11" s="34"/>
      <c r="J11" s="15">
        <v>2</v>
      </c>
      <c r="K11" s="15">
        <v>1003000</v>
      </c>
      <c r="L11" s="34"/>
      <c r="M11" s="34"/>
      <c r="N11" s="15">
        <v>1</v>
      </c>
      <c r="O11" s="15">
        <v>300</v>
      </c>
      <c r="P11" s="34"/>
      <c r="Q11" s="34"/>
      <c r="R11" s="15">
        <v>2</v>
      </c>
      <c r="S11" s="15">
        <v>600</v>
      </c>
      <c r="T11" s="34"/>
      <c r="U11" s="34"/>
      <c r="V11" s="15">
        <v>1</v>
      </c>
      <c r="W11" s="15">
        <v>300</v>
      </c>
      <c r="X11" s="34"/>
      <c r="Y11" s="34"/>
      <c r="Z11" s="41"/>
      <c r="AH11" s="15">
        <v>3000</v>
      </c>
      <c r="AI11" s="15">
        <v>1000000</v>
      </c>
    </row>
    <row r="12" spans="1:141" x14ac:dyDescent="0.25">
      <c r="A12" t="s">
        <v>308</v>
      </c>
      <c r="B12" s="15">
        <v>15</v>
      </c>
      <c r="C12" s="27">
        <v>0</v>
      </c>
      <c r="D12" s="15">
        <v>15</v>
      </c>
      <c r="E12" s="15">
        <v>27529</v>
      </c>
      <c r="F12" s="37">
        <v>15</v>
      </c>
      <c r="G12" s="41"/>
      <c r="H12" s="34"/>
      <c r="I12" s="34"/>
      <c r="J12" s="15">
        <v>14</v>
      </c>
      <c r="K12" s="15">
        <v>27454</v>
      </c>
      <c r="L12" s="34"/>
      <c r="M12" s="34"/>
      <c r="P12" s="34">
        <v>1</v>
      </c>
      <c r="Q12" s="34">
        <v>75</v>
      </c>
      <c r="T12" s="34"/>
      <c r="U12" s="34"/>
      <c r="X12" s="34"/>
      <c r="Y12" s="34"/>
      <c r="Z12" s="41"/>
      <c r="AJ12" s="15">
        <v>4523</v>
      </c>
      <c r="AK12" s="15">
        <v>125</v>
      </c>
      <c r="AL12" s="15">
        <v>21361</v>
      </c>
      <c r="AM12" s="15">
        <v>1520</v>
      </c>
    </row>
    <row r="13" spans="1:141" x14ac:dyDescent="0.25">
      <c r="A13" t="s">
        <v>370</v>
      </c>
      <c r="B13" s="15">
        <v>4</v>
      </c>
      <c r="C13" s="27">
        <v>0</v>
      </c>
      <c r="D13" s="15">
        <v>4</v>
      </c>
      <c r="E13" s="15">
        <v>10630</v>
      </c>
      <c r="F13" s="37">
        <v>1</v>
      </c>
      <c r="G13" s="41"/>
      <c r="H13" s="34"/>
      <c r="I13" s="34"/>
      <c r="J13" s="15">
        <v>3</v>
      </c>
      <c r="K13" s="15">
        <v>10600</v>
      </c>
      <c r="L13" s="34"/>
      <c r="M13" s="34"/>
      <c r="P13" s="34"/>
      <c r="Q13" s="34"/>
      <c r="T13" s="34"/>
      <c r="U13" s="34"/>
      <c r="X13" s="34">
        <v>1</v>
      </c>
      <c r="Y13" s="34">
        <v>30</v>
      </c>
      <c r="Z13" s="41"/>
      <c r="AN13" s="15">
        <v>3000</v>
      </c>
      <c r="AO13" s="15">
        <v>5000</v>
      </c>
    </row>
    <row r="14" spans="1:141" x14ac:dyDescent="0.25">
      <c r="A14" t="s">
        <v>399</v>
      </c>
      <c r="B14" s="15">
        <v>1</v>
      </c>
      <c r="C14" s="27">
        <v>0</v>
      </c>
      <c r="D14" s="15">
        <v>1</v>
      </c>
      <c r="E14" s="15">
        <v>5000</v>
      </c>
      <c r="F14" s="37">
        <v>1</v>
      </c>
      <c r="G14" s="41"/>
      <c r="H14" s="34"/>
      <c r="I14" s="34"/>
      <c r="L14" s="34"/>
      <c r="M14" s="34"/>
      <c r="P14" s="34">
        <v>1</v>
      </c>
      <c r="Q14" s="34">
        <v>5000</v>
      </c>
      <c r="T14" s="34"/>
      <c r="U14" s="34"/>
      <c r="X14" s="34"/>
      <c r="Y14" s="34"/>
      <c r="Z14" s="41"/>
    </row>
    <row r="15" spans="1:141" x14ac:dyDescent="0.25">
      <c r="A15" t="s">
        <v>410</v>
      </c>
      <c r="B15" s="15">
        <v>2</v>
      </c>
      <c r="C15" s="27">
        <v>0</v>
      </c>
      <c r="D15" s="15">
        <v>2</v>
      </c>
      <c r="E15" s="15">
        <v>31000</v>
      </c>
      <c r="F15" s="37">
        <v>0</v>
      </c>
      <c r="G15" s="41"/>
      <c r="H15" s="34"/>
      <c r="I15" s="34"/>
      <c r="L15" s="34"/>
      <c r="M15" s="34"/>
      <c r="N15" s="15">
        <v>2</v>
      </c>
      <c r="O15" s="15">
        <v>31000</v>
      </c>
      <c r="P15" s="34"/>
      <c r="Q15" s="34"/>
      <c r="T15" s="34"/>
      <c r="U15" s="34"/>
      <c r="X15" s="34"/>
      <c r="Y15" s="34"/>
      <c r="Z15" s="41"/>
    </row>
    <row r="16" spans="1:141" x14ac:dyDescent="0.25">
      <c r="A16" t="s">
        <v>2635</v>
      </c>
      <c r="B16" s="15">
        <v>5</v>
      </c>
      <c r="C16" s="27">
        <v>0</v>
      </c>
      <c r="D16" s="15">
        <v>5</v>
      </c>
      <c r="E16" s="15">
        <v>4065</v>
      </c>
      <c r="F16" s="37">
        <v>1</v>
      </c>
      <c r="G16" s="41"/>
      <c r="H16" s="34"/>
      <c r="I16" s="34"/>
      <c r="J16" s="15">
        <v>1</v>
      </c>
      <c r="K16" s="15">
        <v>3000</v>
      </c>
      <c r="L16" s="34"/>
      <c r="M16" s="34"/>
      <c r="P16" s="34"/>
      <c r="Q16" s="34"/>
      <c r="R16" s="15">
        <v>2</v>
      </c>
      <c r="S16" s="15">
        <v>960</v>
      </c>
      <c r="T16" s="34"/>
      <c r="U16" s="34"/>
      <c r="V16" s="15">
        <v>1</v>
      </c>
      <c r="W16" s="15">
        <v>100</v>
      </c>
      <c r="X16" s="34">
        <v>1</v>
      </c>
      <c r="Y16" s="34">
        <v>5</v>
      </c>
      <c r="Z16" s="41"/>
      <c r="BE16" s="27">
        <v>950</v>
      </c>
    </row>
    <row r="17" spans="1:141" x14ac:dyDescent="0.25">
      <c r="A17" t="s">
        <v>2629</v>
      </c>
      <c r="B17" s="15">
        <v>2</v>
      </c>
      <c r="C17" s="27">
        <v>0</v>
      </c>
      <c r="D17" s="15">
        <v>2</v>
      </c>
      <c r="E17" s="15">
        <v>30</v>
      </c>
      <c r="F17" s="37">
        <v>0</v>
      </c>
      <c r="G17" s="41"/>
      <c r="H17" s="34">
        <v>1</v>
      </c>
      <c r="I17" s="39">
        <v>0</v>
      </c>
      <c r="L17" s="34"/>
      <c r="M17" s="34"/>
      <c r="P17" s="34"/>
      <c r="Q17" s="34"/>
      <c r="R17" s="15">
        <v>1</v>
      </c>
      <c r="S17" s="15">
        <v>30</v>
      </c>
      <c r="T17" s="34"/>
      <c r="U17" s="34"/>
      <c r="X17" s="34"/>
      <c r="Y17" s="34"/>
      <c r="Z17" s="41"/>
    </row>
    <row r="18" spans="1:141" x14ac:dyDescent="0.25">
      <c r="A18" t="s">
        <v>433</v>
      </c>
      <c r="B18" s="15">
        <v>2</v>
      </c>
      <c r="C18" s="27">
        <v>0</v>
      </c>
      <c r="D18" s="15">
        <v>2</v>
      </c>
      <c r="E18" s="37">
        <v>0</v>
      </c>
      <c r="F18" s="37">
        <v>0</v>
      </c>
      <c r="G18" s="41"/>
      <c r="H18" s="34">
        <v>1</v>
      </c>
      <c r="I18" s="39">
        <v>0</v>
      </c>
      <c r="L18" s="34"/>
      <c r="M18" s="34"/>
      <c r="P18" s="34"/>
      <c r="Q18" s="34"/>
      <c r="R18" s="15">
        <v>1</v>
      </c>
      <c r="S18" s="36">
        <v>0</v>
      </c>
      <c r="T18" s="34"/>
      <c r="U18" s="34"/>
      <c r="X18" s="34"/>
      <c r="Y18" s="34"/>
      <c r="Z18" s="41"/>
    </row>
    <row r="19" spans="1:141" x14ac:dyDescent="0.25">
      <c r="A19" t="s">
        <v>441</v>
      </c>
      <c r="B19" s="15">
        <v>1</v>
      </c>
      <c r="C19" s="27">
        <v>0</v>
      </c>
      <c r="D19" s="15">
        <v>1</v>
      </c>
      <c r="E19" s="15">
        <v>500000</v>
      </c>
      <c r="F19" s="37">
        <v>1</v>
      </c>
      <c r="G19" s="41"/>
      <c r="H19" s="34"/>
      <c r="I19" s="34"/>
      <c r="J19" s="15">
        <v>1</v>
      </c>
      <c r="K19" s="15">
        <v>500000</v>
      </c>
      <c r="L19" s="34"/>
      <c r="M19" s="34"/>
      <c r="P19" s="34"/>
      <c r="Q19" s="34"/>
      <c r="T19" s="34"/>
      <c r="U19" s="34"/>
      <c r="X19" s="34"/>
      <c r="Y19" s="34"/>
      <c r="Z19" s="41"/>
      <c r="AB19" s="15">
        <v>500000</v>
      </c>
    </row>
    <row r="20" spans="1:141" x14ac:dyDescent="0.25">
      <c r="A20" t="s">
        <v>451</v>
      </c>
      <c r="B20" s="15">
        <v>8</v>
      </c>
      <c r="C20" s="27">
        <v>0</v>
      </c>
      <c r="D20" s="15">
        <v>8</v>
      </c>
      <c r="E20" s="15">
        <v>210183</v>
      </c>
      <c r="F20" s="37">
        <v>5</v>
      </c>
      <c r="G20" s="41"/>
      <c r="H20" s="34"/>
      <c r="I20" s="34"/>
      <c r="J20" s="15">
        <v>4</v>
      </c>
      <c r="K20" s="15">
        <v>210000</v>
      </c>
      <c r="L20" s="34"/>
      <c r="M20" s="34"/>
      <c r="P20" s="34"/>
      <c r="Q20" s="34"/>
      <c r="R20" s="15">
        <v>1</v>
      </c>
      <c r="S20" s="15">
        <v>3</v>
      </c>
      <c r="T20" s="34">
        <v>1</v>
      </c>
      <c r="U20" s="34">
        <v>50</v>
      </c>
      <c r="V20" s="15">
        <v>2</v>
      </c>
      <c r="W20" s="15">
        <v>130</v>
      </c>
      <c r="X20" s="34"/>
      <c r="Y20" s="34"/>
      <c r="Z20" s="41"/>
      <c r="AP20" s="15">
        <v>135000</v>
      </c>
      <c r="AQ20" s="15">
        <v>75000</v>
      </c>
      <c r="AR20" s="15">
        <v>50</v>
      </c>
    </row>
    <row r="21" spans="1:141" x14ac:dyDescent="0.25">
      <c r="A21" t="s">
        <v>503</v>
      </c>
      <c r="B21" s="15">
        <v>1</v>
      </c>
      <c r="C21" s="27">
        <v>0</v>
      </c>
      <c r="D21" s="15">
        <v>1</v>
      </c>
      <c r="E21" s="15">
        <v>30000</v>
      </c>
      <c r="F21" s="37">
        <v>0</v>
      </c>
      <c r="G21" s="41"/>
      <c r="H21" s="34"/>
      <c r="I21" s="34"/>
      <c r="L21" s="34"/>
      <c r="M21" s="34"/>
      <c r="N21" s="15">
        <v>1</v>
      </c>
      <c r="O21" s="15">
        <v>30000</v>
      </c>
      <c r="P21" s="34"/>
      <c r="Q21" s="34"/>
      <c r="T21" s="34"/>
      <c r="U21" s="34"/>
      <c r="X21" s="34"/>
      <c r="Y21" s="34"/>
      <c r="Z21" s="41"/>
    </row>
    <row r="22" spans="1:141" x14ac:dyDescent="0.25">
      <c r="A22" t="s">
        <v>667</v>
      </c>
      <c r="B22" s="27">
        <v>36</v>
      </c>
      <c r="C22" s="27">
        <v>0</v>
      </c>
      <c r="D22" s="27">
        <v>36</v>
      </c>
      <c r="E22" s="27">
        <v>17100</v>
      </c>
      <c r="F22" s="38">
        <v>32</v>
      </c>
      <c r="G22" s="41"/>
      <c r="H22" s="34"/>
      <c r="I22" s="34"/>
      <c r="J22" s="27">
        <v>34</v>
      </c>
      <c r="K22" s="27">
        <v>16550</v>
      </c>
      <c r="L22" s="34"/>
      <c r="M22" s="34"/>
      <c r="N22" s="27">
        <v>1</v>
      </c>
      <c r="O22" s="27">
        <v>500</v>
      </c>
      <c r="P22" s="34"/>
      <c r="Q22" s="34"/>
      <c r="R22" s="27"/>
      <c r="S22" s="27"/>
      <c r="T22" s="34"/>
      <c r="U22" s="34"/>
      <c r="V22" s="27"/>
      <c r="W22" s="27"/>
      <c r="X22" s="34">
        <v>1</v>
      </c>
      <c r="Y22" s="34">
        <v>50</v>
      </c>
      <c r="Z22" s="41"/>
      <c r="AA22" s="27"/>
      <c r="AB22" s="27"/>
      <c r="AC22" s="27"/>
      <c r="AD22" s="27"/>
      <c r="AE22" s="27"/>
      <c r="AF22" s="27"/>
      <c r="AG22" s="27"/>
      <c r="AH22" s="27"/>
      <c r="AI22" s="27"/>
      <c r="AJ22" s="27"/>
      <c r="AK22" s="27"/>
      <c r="AL22" s="27">
        <v>3200</v>
      </c>
      <c r="AM22" s="27"/>
      <c r="AN22" s="27"/>
      <c r="AO22" s="27"/>
      <c r="AP22" s="27"/>
      <c r="AQ22" s="27"/>
      <c r="AR22" s="27"/>
      <c r="AT22" s="27">
        <v>500</v>
      </c>
      <c r="AU22" s="27"/>
      <c r="AV22" s="27"/>
      <c r="AW22" s="27"/>
      <c r="AX22" s="27"/>
      <c r="AY22" s="27"/>
      <c r="AZ22" s="27"/>
      <c r="BA22" s="27"/>
      <c r="BB22" s="27"/>
      <c r="BC22" s="27"/>
      <c r="BD22" s="27"/>
      <c r="BF22" s="27"/>
      <c r="BG22" s="27"/>
      <c r="BH22" s="27"/>
      <c r="BI22" s="27"/>
      <c r="BJ22" s="27"/>
      <c r="BK22" s="27"/>
      <c r="BL22" s="27"/>
      <c r="BM22" s="27"/>
      <c r="BN22" s="27"/>
      <c r="BO22" s="27">
        <v>600</v>
      </c>
      <c r="BP22" s="27">
        <v>1350</v>
      </c>
      <c r="BQ22" s="27">
        <v>8300</v>
      </c>
      <c r="BR22" s="27">
        <v>2600</v>
      </c>
      <c r="BS22" s="27">
        <v>300</v>
      </c>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row>
    <row r="23" spans="1:141" x14ac:dyDescent="0.25">
      <c r="A23" t="s">
        <v>2632</v>
      </c>
      <c r="B23" s="15">
        <v>10</v>
      </c>
      <c r="C23" s="27">
        <v>0</v>
      </c>
      <c r="D23" s="15">
        <v>10</v>
      </c>
      <c r="E23" s="15">
        <v>3795</v>
      </c>
      <c r="F23" s="37">
        <v>2</v>
      </c>
      <c r="G23" s="41"/>
      <c r="H23" s="34"/>
      <c r="I23" s="34"/>
      <c r="J23" s="15">
        <v>1</v>
      </c>
      <c r="K23" s="15">
        <v>100</v>
      </c>
      <c r="L23" s="34">
        <v>1</v>
      </c>
      <c r="M23" s="34">
        <v>300</v>
      </c>
      <c r="N23" s="15">
        <v>1</v>
      </c>
      <c r="O23" s="15">
        <v>100</v>
      </c>
      <c r="P23" s="34"/>
      <c r="Q23" s="34"/>
      <c r="R23" s="15">
        <v>6</v>
      </c>
      <c r="S23" s="15">
        <v>3195</v>
      </c>
      <c r="T23" s="34"/>
      <c r="U23" s="34"/>
      <c r="X23" s="34">
        <v>1</v>
      </c>
      <c r="Y23" s="34">
        <v>100</v>
      </c>
      <c r="Z23" s="41"/>
      <c r="AU23" s="15">
        <v>3000</v>
      </c>
      <c r="AV23" s="15">
        <v>100</v>
      </c>
    </row>
    <row r="24" spans="1:141" x14ac:dyDescent="0.25">
      <c r="A24" t="s">
        <v>2668</v>
      </c>
      <c r="B24" s="15">
        <v>2</v>
      </c>
      <c r="C24" s="27">
        <v>0</v>
      </c>
      <c r="D24" s="15">
        <v>2</v>
      </c>
      <c r="E24" s="15">
        <v>9300</v>
      </c>
      <c r="F24" s="37">
        <v>1</v>
      </c>
      <c r="G24" s="41"/>
      <c r="H24" s="34"/>
      <c r="I24" s="34"/>
      <c r="J24" s="15">
        <v>1</v>
      </c>
      <c r="K24" s="15">
        <v>9000</v>
      </c>
      <c r="L24" s="34"/>
      <c r="M24" s="34"/>
      <c r="P24" s="34"/>
      <c r="Q24" s="34"/>
      <c r="T24" s="34">
        <v>1</v>
      </c>
      <c r="U24" s="34">
        <v>300</v>
      </c>
      <c r="X24" s="34"/>
      <c r="Y24" s="34"/>
      <c r="Z24" s="41"/>
      <c r="AY24" s="15">
        <v>9000</v>
      </c>
    </row>
    <row r="25" spans="1:141" x14ac:dyDescent="0.25">
      <c r="A25" t="s">
        <v>2630</v>
      </c>
      <c r="B25" s="15">
        <v>1</v>
      </c>
      <c r="C25" s="27">
        <v>0</v>
      </c>
      <c r="D25" s="15">
        <v>1</v>
      </c>
      <c r="E25" s="15">
        <v>30</v>
      </c>
      <c r="F25" s="37">
        <v>0</v>
      </c>
      <c r="G25" s="41"/>
      <c r="H25" s="34"/>
      <c r="I25" s="34"/>
      <c r="L25" s="34"/>
      <c r="M25" s="34"/>
      <c r="P25" s="34"/>
      <c r="Q25" s="34"/>
      <c r="T25" s="34"/>
      <c r="U25" s="34"/>
      <c r="V25" s="15">
        <v>1</v>
      </c>
      <c r="W25" s="15">
        <v>30</v>
      </c>
      <c r="X25" s="34"/>
      <c r="Y25" s="34"/>
      <c r="Z25" s="41"/>
    </row>
    <row r="26" spans="1:141" x14ac:dyDescent="0.25">
      <c r="A26" t="s">
        <v>2636</v>
      </c>
      <c r="B26" s="15">
        <v>9</v>
      </c>
      <c r="C26" s="27">
        <v>0</v>
      </c>
      <c r="D26" s="15">
        <v>9</v>
      </c>
      <c r="E26" s="15">
        <v>468900</v>
      </c>
      <c r="F26" s="37">
        <v>6</v>
      </c>
      <c r="G26" s="41"/>
      <c r="H26" s="34"/>
      <c r="I26" s="34"/>
      <c r="L26" s="34"/>
      <c r="M26" s="34"/>
      <c r="N26" s="15">
        <v>2</v>
      </c>
      <c r="O26" s="15">
        <v>12000</v>
      </c>
      <c r="P26" s="34">
        <v>1</v>
      </c>
      <c r="Q26" s="34">
        <v>69000</v>
      </c>
      <c r="T26" s="34"/>
      <c r="U26" s="34"/>
      <c r="V26" s="15">
        <v>2</v>
      </c>
      <c r="W26" s="15">
        <v>371000</v>
      </c>
      <c r="X26" s="34">
        <v>4</v>
      </c>
      <c r="Y26" s="34">
        <v>16900</v>
      </c>
      <c r="Z26" s="41"/>
      <c r="AB26" s="15">
        <v>23000</v>
      </c>
      <c r="BD26" s="15">
        <v>443000</v>
      </c>
    </row>
    <row r="27" spans="1:141" x14ac:dyDescent="0.25">
      <c r="A27" t="s">
        <v>877</v>
      </c>
      <c r="B27" s="15">
        <v>1</v>
      </c>
      <c r="C27" s="27">
        <v>0</v>
      </c>
      <c r="D27" s="15">
        <v>1</v>
      </c>
      <c r="E27" s="15">
        <v>30</v>
      </c>
      <c r="F27" s="37">
        <v>0</v>
      </c>
      <c r="G27" s="41"/>
      <c r="H27" s="34"/>
      <c r="I27" s="34"/>
      <c r="L27" s="34"/>
      <c r="M27" s="34"/>
      <c r="P27" s="34"/>
      <c r="Q27" s="34"/>
      <c r="T27" s="34"/>
      <c r="U27" s="34"/>
      <c r="V27" s="15">
        <v>1</v>
      </c>
      <c r="W27" s="15">
        <v>30</v>
      </c>
      <c r="X27" s="34"/>
      <c r="Y27" s="34"/>
      <c r="Z27" s="41"/>
    </row>
    <row r="28" spans="1:141" x14ac:dyDescent="0.25">
      <c r="A28" t="s">
        <v>884</v>
      </c>
      <c r="B28" s="15">
        <v>1</v>
      </c>
      <c r="C28" s="27">
        <v>0</v>
      </c>
      <c r="D28" s="15">
        <v>1</v>
      </c>
      <c r="E28" s="36">
        <v>0</v>
      </c>
      <c r="F28" s="37">
        <v>0</v>
      </c>
      <c r="G28" s="41"/>
      <c r="H28" s="34"/>
      <c r="I28" s="34"/>
      <c r="L28" s="34">
        <v>1</v>
      </c>
      <c r="M28" s="39">
        <v>0</v>
      </c>
      <c r="P28" s="34"/>
      <c r="Q28" s="34"/>
      <c r="T28" s="34"/>
      <c r="U28" s="34"/>
      <c r="X28" s="34"/>
      <c r="Y28" s="34"/>
      <c r="Z28" s="41"/>
    </row>
    <row r="29" spans="1:141" x14ac:dyDescent="0.25">
      <c r="A29" t="s">
        <v>892</v>
      </c>
      <c r="B29" s="15">
        <v>6</v>
      </c>
      <c r="C29" s="27">
        <v>0</v>
      </c>
      <c r="D29" s="15">
        <v>6</v>
      </c>
      <c r="E29" s="15">
        <v>2003830</v>
      </c>
      <c r="F29" s="37">
        <v>5</v>
      </c>
      <c r="G29" s="41"/>
      <c r="H29" s="34"/>
      <c r="I29" s="34"/>
      <c r="J29" s="15">
        <v>1</v>
      </c>
      <c r="K29" s="15">
        <v>1000000</v>
      </c>
      <c r="L29" s="34">
        <v>1</v>
      </c>
      <c r="M29" s="34">
        <v>1000000</v>
      </c>
      <c r="N29" s="15">
        <v>2</v>
      </c>
      <c r="O29" s="15">
        <v>530</v>
      </c>
      <c r="P29" s="34"/>
      <c r="Q29" s="34"/>
      <c r="R29" s="15">
        <v>2</v>
      </c>
      <c r="S29" s="15">
        <v>3300</v>
      </c>
      <c r="T29" s="34"/>
      <c r="U29" s="34"/>
      <c r="X29" s="34"/>
      <c r="Y29" s="34"/>
      <c r="Z29" s="41"/>
      <c r="AZ29" s="15">
        <v>3000</v>
      </c>
      <c r="BE29" s="27">
        <v>2000530</v>
      </c>
    </row>
    <row r="30" spans="1:141" x14ac:dyDescent="0.25">
      <c r="A30" t="s">
        <v>2669</v>
      </c>
      <c r="B30" s="15">
        <v>6</v>
      </c>
      <c r="C30" s="27">
        <v>0</v>
      </c>
      <c r="D30" s="15">
        <v>6</v>
      </c>
      <c r="E30" s="15">
        <v>1140</v>
      </c>
      <c r="F30" s="37">
        <v>0</v>
      </c>
      <c r="G30" s="41"/>
      <c r="H30" s="34"/>
      <c r="I30" s="34"/>
      <c r="J30" s="15">
        <v>3</v>
      </c>
      <c r="K30" s="15">
        <v>900</v>
      </c>
      <c r="L30" s="34"/>
      <c r="M30" s="34"/>
      <c r="N30" s="15">
        <v>1</v>
      </c>
      <c r="O30" s="36">
        <v>0</v>
      </c>
      <c r="P30" s="34">
        <v>1</v>
      </c>
      <c r="Q30" s="39">
        <v>0</v>
      </c>
      <c r="T30" s="34"/>
      <c r="U30" s="34"/>
      <c r="X30" s="34">
        <v>1</v>
      </c>
      <c r="Y30" s="34">
        <v>240</v>
      </c>
      <c r="Z30" s="41"/>
    </row>
    <row r="31" spans="1:141" x14ac:dyDescent="0.25">
      <c r="A31" t="s">
        <v>966</v>
      </c>
      <c r="B31" s="15">
        <v>7</v>
      </c>
      <c r="C31" s="27">
        <v>0</v>
      </c>
      <c r="D31" s="15">
        <v>7</v>
      </c>
      <c r="E31" s="15">
        <v>3380800</v>
      </c>
      <c r="F31" s="37">
        <v>3</v>
      </c>
      <c r="G31" s="41"/>
      <c r="H31" s="34"/>
      <c r="I31" s="34"/>
      <c r="J31" s="15">
        <v>2</v>
      </c>
      <c r="K31" s="15">
        <v>3380000</v>
      </c>
      <c r="L31" s="34"/>
      <c r="M31" s="34"/>
      <c r="N31" s="15">
        <v>1</v>
      </c>
      <c r="O31" s="15">
        <v>700</v>
      </c>
      <c r="P31" s="34"/>
      <c r="Q31" s="34"/>
      <c r="R31" s="15">
        <v>2</v>
      </c>
      <c r="S31" s="15">
        <v>50</v>
      </c>
      <c r="T31" s="34"/>
      <c r="U31" s="34"/>
      <c r="V31" s="15">
        <v>2</v>
      </c>
      <c r="W31" s="15">
        <v>50</v>
      </c>
      <c r="X31" s="34"/>
      <c r="Y31" s="34"/>
      <c r="Z31" s="41"/>
      <c r="BF31" s="15">
        <v>3380000</v>
      </c>
      <c r="BG31" s="15">
        <v>700</v>
      </c>
    </row>
    <row r="32" spans="1:141" x14ac:dyDescent="0.25">
      <c r="A32" t="s">
        <v>1006</v>
      </c>
      <c r="B32" s="15">
        <v>10</v>
      </c>
      <c r="C32" s="27">
        <v>0</v>
      </c>
      <c r="D32" s="15">
        <v>10</v>
      </c>
      <c r="E32" s="15">
        <v>2530</v>
      </c>
      <c r="F32" s="37">
        <v>4</v>
      </c>
      <c r="G32" s="41"/>
      <c r="H32" s="34"/>
      <c r="I32" s="34"/>
      <c r="J32" s="15">
        <v>3</v>
      </c>
      <c r="K32" s="15">
        <v>2150</v>
      </c>
      <c r="L32" s="34"/>
      <c r="M32" s="34"/>
      <c r="P32" s="34"/>
      <c r="Q32" s="34"/>
      <c r="R32" s="15">
        <v>1</v>
      </c>
      <c r="S32" s="15">
        <v>60</v>
      </c>
      <c r="T32" s="34">
        <v>3</v>
      </c>
      <c r="U32" s="34">
        <v>140</v>
      </c>
      <c r="V32" s="15">
        <v>3</v>
      </c>
      <c r="W32" s="15">
        <v>180</v>
      </c>
      <c r="X32" s="34"/>
      <c r="Y32" s="34"/>
      <c r="Z32" s="41"/>
      <c r="AB32" s="15">
        <v>2300</v>
      </c>
    </row>
    <row r="33" spans="1:141" x14ac:dyDescent="0.25">
      <c r="A33" t="s">
        <v>1058</v>
      </c>
      <c r="B33" s="15">
        <v>7</v>
      </c>
      <c r="C33" s="27">
        <v>0</v>
      </c>
      <c r="D33" s="15">
        <v>7</v>
      </c>
      <c r="E33" s="15">
        <v>33495</v>
      </c>
      <c r="F33" s="37">
        <v>3</v>
      </c>
      <c r="G33" s="41"/>
      <c r="H33" s="34"/>
      <c r="I33" s="34"/>
      <c r="J33" s="15">
        <v>3</v>
      </c>
      <c r="K33" s="15">
        <v>33030</v>
      </c>
      <c r="L33" s="34"/>
      <c r="M33" s="34"/>
      <c r="N33" s="15">
        <v>1</v>
      </c>
      <c r="O33" s="15">
        <v>30</v>
      </c>
      <c r="P33" s="34"/>
      <c r="Q33" s="34"/>
      <c r="T33" s="34"/>
      <c r="U33" s="34"/>
      <c r="V33" s="15">
        <v>2</v>
      </c>
      <c r="W33" s="15">
        <v>60</v>
      </c>
      <c r="X33" s="34">
        <v>1</v>
      </c>
      <c r="Y33" s="34">
        <v>375</v>
      </c>
      <c r="Z33" s="41"/>
      <c r="AL33" s="15">
        <v>3000</v>
      </c>
      <c r="AN33" s="15">
        <v>30</v>
      </c>
      <c r="BH33" s="15">
        <v>30000</v>
      </c>
    </row>
    <row r="34" spans="1:141" x14ac:dyDescent="0.25">
      <c r="A34" t="s">
        <v>1095</v>
      </c>
      <c r="B34" s="15">
        <v>2</v>
      </c>
      <c r="C34" s="27">
        <v>0</v>
      </c>
      <c r="D34" s="15">
        <v>2</v>
      </c>
      <c r="E34" s="15">
        <v>76000</v>
      </c>
      <c r="F34" s="37">
        <v>1</v>
      </c>
      <c r="G34" s="41"/>
      <c r="H34" s="34"/>
      <c r="I34" s="34"/>
      <c r="J34" s="15">
        <v>1</v>
      </c>
      <c r="K34" s="15">
        <v>75000</v>
      </c>
      <c r="L34" s="34"/>
      <c r="M34" s="34"/>
      <c r="N34" s="15">
        <v>1</v>
      </c>
      <c r="O34" s="15">
        <v>1000</v>
      </c>
      <c r="P34" s="34"/>
      <c r="Q34" s="34"/>
      <c r="T34" s="34"/>
      <c r="U34" s="34"/>
      <c r="X34" s="34"/>
      <c r="Y34" s="34"/>
      <c r="Z34" s="41"/>
      <c r="BX34" s="15">
        <v>75000</v>
      </c>
    </row>
    <row r="35" spans="1:141" x14ac:dyDescent="0.25">
      <c r="A35" t="s">
        <v>1111</v>
      </c>
      <c r="B35" s="15">
        <v>5</v>
      </c>
      <c r="C35" s="27">
        <v>0</v>
      </c>
      <c r="D35" s="15">
        <v>5</v>
      </c>
      <c r="E35" s="15">
        <v>86475</v>
      </c>
      <c r="F35" s="37">
        <v>3</v>
      </c>
      <c r="G35" s="41"/>
      <c r="H35" s="34"/>
      <c r="I35" s="34"/>
      <c r="J35" s="15">
        <v>1</v>
      </c>
      <c r="K35" s="15">
        <v>84000</v>
      </c>
      <c r="L35" s="34">
        <v>1</v>
      </c>
      <c r="M35" s="34">
        <v>1500</v>
      </c>
      <c r="P35" s="34"/>
      <c r="Q35" s="34"/>
      <c r="T35" s="34">
        <v>1</v>
      </c>
      <c r="U35" s="34">
        <v>75</v>
      </c>
      <c r="V35" s="15">
        <v>2</v>
      </c>
      <c r="W35" s="15">
        <v>900</v>
      </c>
      <c r="X35" s="34"/>
      <c r="Y35" s="34"/>
      <c r="Z35" s="41"/>
      <c r="BI35" s="15">
        <v>1500</v>
      </c>
      <c r="BJ35" s="15">
        <v>750</v>
      </c>
      <c r="BK35" s="15">
        <v>84000</v>
      </c>
    </row>
    <row r="36" spans="1:141" x14ac:dyDescent="0.25">
      <c r="A36" t="s">
        <v>1136</v>
      </c>
      <c r="B36" s="15">
        <v>17</v>
      </c>
      <c r="C36" s="27">
        <v>0</v>
      </c>
      <c r="D36" s="15">
        <v>17</v>
      </c>
      <c r="E36" s="15">
        <v>2450</v>
      </c>
      <c r="F36" s="37">
        <v>16</v>
      </c>
      <c r="G36" s="41"/>
      <c r="H36" s="34"/>
      <c r="I36" s="34"/>
      <c r="J36" s="15">
        <v>17</v>
      </c>
      <c r="K36" s="15">
        <v>2450</v>
      </c>
      <c r="L36" s="34"/>
      <c r="M36" s="34"/>
      <c r="P36" s="34"/>
      <c r="Q36" s="34"/>
      <c r="T36" s="34"/>
      <c r="U36" s="34"/>
      <c r="X36" s="34"/>
      <c r="Y36" s="34"/>
      <c r="Z36" s="41"/>
      <c r="BA36" s="15">
        <v>600</v>
      </c>
      <c r="BC36" s="15">
        <v>1500</v>
      </c>
      <c r="BL36" s="15">
        <v>300</v>
      </c>
    </row>
    <row r="37" spans="1:141" x14ac:dyDescent="0.25">
      <c r="A37" t="s">
        <v>2631</v>
      </c>
      <c r="B37" s="15">
        <v>28</v>
      </c>
      <c r="C37" s="27">
        <v>0</v>
      </c>
      <c r="D37" s="15">
        <v>28</v>
      </c>
      <c r="E37" s="15">
        <v>26506071</v>
      </c>
      <c r="F37" s="37">
        <v>8</v>
      </c>
      <c r="G37" s="41"/>
      <c r="H37" s="34"/>
      <c r="I37" s="34"/>
      <c r="J37" s="15">
        <v>8</v>
      </c>
      <c r="K37" s="15">
        <v>26500000</v>
      </c>
      <c r="L37" s="34"/>
      <c r="M37" s="34"/>
      <c r="N37" s="15">
        <v>1</v>
      </c>
      <c r="O37" s="15">
        <v>3000</v>
      </c>
      <c r="P37" s="34"/>
      <c r="Q37" s="34"/>
      <c r="R37" s="15">
        <v>12</v>
      </c>
      <c r="S37" s="15">
        <v>2581</v>
      </c>
      <c r="T37" s="34">
        <v>2</v>
      </c>
      <c r="U37" s="34">
        <v>275</v>
      </c>
      <c r="V37" s="15">
        <v>2</v>
      </c>
      <c r="W37" s="15">
        <v>150</v>
      </c>
      <c r="X37" s="34">
        <v>3</v>
      </c>
      <c r="Y37" s="34">
        <v>65</v>
      </c>
      <c r="Z37" s="41"/>
      <c r="AS37" s="27">
        <v>26503000</v>
      </c>
    </row>
    <row r="38" spans="1:141" x14ac:dyDescent="0.25">
      <c r="A38" t="s">
        <v>1172</v>
      </c>
      <c r="B38" s="15">
        <v>2</v>
      </c>
      <c r="C38" s="27">
        <v>0</v>
      </c>
      <c r="D38" s="15">
        <v>2</v>
      </c>
      <c r="E38" s="15">
        <v>1000100</v>
      </c>
      <c r="F38" s="37">
        <v>1</v>
      </c>
      <c r="G38" s="41"/>
      <c r="H38" s="34"/>
      <c r="I38" s="34"/>
      <c r="J38" s="15">
        <v>1</v>
      </c>
      <c r="K38" s="15">
        <v>1000000</v>
      </c>
      <c r="L38" s="34"/>
      <c r="M38" s="34"/>
      <c r="P38" s="34"/>
      <c r="Q38" s="34"/>
      <c r="R38" s="15">
        <v>1</v>
      </c>
      <c r="S38" s="15">
        <v>100</v>
      </c>
      <c r="T38" s="34"/>
      <c r="U38" s="34"/>
      <c r="X38" s="34"/>
      <c r="Y38" s="34"/>
      <c r="Z38" s="41"/>
      <c r="BM38" s="15">
        <v>1000000</v>
      </c>
    </row>
    <row r="39" spans="1:141" x14ac:dyDescent="0.25">
      <c r="A39" t="s">
        <v>1186</v>
      </c>
      <c r="B39" s="15">
        <v>1</v>
      </c>
      <c r="C39" s="27">
        <v>0</v>
      </c>
      <c r="D39" s="15">
        <v>1</v>
      </c>
      <c r="E39" s="15">
        <v>300</v>
      </c>
      <c r="F39" s="37">
        <v>1</v>
      </c>
      <c r="G39" s="41"/>
      <c r="H39" s="34"/>
      <c r="I39" s="34"/>
      <c r="L39" s="34"/>
      <c r="M39" s="34"/>
      <c r="P39" s="34"/>
      <c r="Q39" s="34"/>
      <c r="R39" s="15">
        <v>1</v>
      </c>
      <c r="S39" s="15">
        <v>300</v>
      </c>
      <c r="T39" s="34"/>
      <c r="U39" s="34"/>
      <c r="X39" s="34"/>
      <c r="Y39" s="34"/>
      <c r="Z39" s="41"/>
      <c r="AN39" s="15">
        <v>300</v>
      </c>
    </row>
    <row r="40" spans="1:141" x14ac:dyDescent="0.25">
      <c r="A40" t="s">
        <v>2637</v>
      </c>
      <c r="B40" s="15">
        <v>7</v>
      </c>
      <c r="C40" s="27">
        <v>0</v>
      </c>
      <c r="D40" s="15">
        <v>7</v>
      </c>
      <c r="E40" s="15">
        <v>586060</v>
      </c>
      <c r="F40" s="37">
        <v>2</v>
      </c>
      <c r="G40" s="41"/>
      <c r="H40" s="34">
        <v>1</v>
      </c>
      <c r="I40" s="39">
        <v>0</v>
      </c>
      <c r="J40" s="15">
        <v>2</v>
      </c>
      <c r="K40" s="15">
        <v>585860</v>
      </c>
      <c r="L40" s="34"/>
      <c r="M40" s="34"/>
      <c r="P40" s="34"/>
      <c r="Q40" s="34"/>
      <c r="T40" s="34"/>
      <c r="U40" s="34"/>
      <c r="X40" s="34">
        <v>4</v>
      </c>
      <c r="Y40" s="34">
        <v>200</v>
      </c>
      <c r="Z40" s="41"/>
      <c r="BC40" s="15">
        <v>585860</v>
      </c>
    </row>
    <row r="41" spans="1:141" x14ac:dyDescent="0.25">
      <c r="A41" t="s">
        <v>1193</v>
      </c>
      <c r="B41" s="15">
        <v>1</v>
      </c>
      <c r="C41" s="27">
        <v>0</v>
      </c>
      <c r="D41" s="15">
        <v>1</v>
      </c>
      <c r="E41" s="15">
        <v>300</v>
      </c>
      <c r="F41" s="37">
        <v>1</v>
      </c>
      <c r="G41" s="41"/>
      <c r="H41" s="34"/>
      <c r="I41" s="34"/>
      <c r="L41" s="34"/>
      <c r="M41" s="34"/>
      <c r="P41" s="34"/>
      <c r="Q41" s="34"/>
      <c r="T41" s="34"/>
      <c r="U41" s="34"/>
      <c r="V41" s="15">
        <v>1</v>
      </c>
      <c r="W41" s="15">
        <v>300</v>
      </c>
      <c r="X41" s="34"/>
      <c r="Y41" s="34"/>
      <c r="Z41" s="41"/>
      <c r="BN41" s="15">
        <v>300</v>
      </c>
    </row>
    <row r="42" spans="1:141" x14ac:dyDescent="0.25">
      <c r="A42" t="s">
        <v>1201</v>
      </c>
      <c r="B42" s="15">
        <v>6</v>
      </c>
      <c r="C42" s="27">
        <v>0</v>
      </c>
      <c r="D42" s="15">
        <v>6</v>
      </c>
      <c r="E42" s="15">
        <v>4003975</v>
      </c>
      <c r="F42" s="37">
        <v>3</v>
      </c>
      <c r="G42" s="41"/>
      <c r="H42" s="34"/>
      <c r="I42" s="34"/>
      <c r="J42" s="15">
        <v>2</v>
      </c>
      <c r="K42" s="15">
        <v>4000000</v>
      </c>
      <c r="L42" s="34"/>
      <c r="M42" s="34"/>
      <c r="P42" s="34"/>
      <c r="Q42" s="34"/>
      <c r="R42" s="15">
        <v>3</v>
      </c>
      <c r="S42" s="15">
        <v>3825</v>
      </c>
      <c r="T42" s="34"/>
      <c r="U42" s="34"/>
      <c r="V42" s="15">
        <v>1</v>
      </c>
      <c r="W42" s="15">
        <v>150</v>
      </c>
      <c r="X42" s="34"/>
      <c r="Y42" s="34"/>
      <c r="Z42" s="41"/>
      <c r="AA42" s="15">
        <v>3000</v>
      </c>
      <c r="BF42" s="15">
        <v>1300000</v>
      </c>
    </row>
    <row r="43" spans="1:141" x14ac:dyDescent="0.25">
      <c r="A43" t="s">
        <v>1239</v>
      </c>
      <c r="B43" s="15">
        <v>20</v>
      </c>
      <c r="C43" s="27">
        <v>4</v>
      </c>
      <c r="D43" s="15">
        <v>24</v>
      </c>
      <c r="E43" s="15">
        <v>3304355</v>
      </c>
      <c r="F43" s="37">
        <v>8</v>
      </c>
      <c r="G43" s="41"/>
      <c r="H43" s="34"/>
      <c r="I43" s="34"/>
      <c r="J43" s="15">
        <v>4</v>
      </c>
      <c r="K43" s="15">
        <v>3300000</v>
      </c>
      <c r="L43" s="34">
        <v>1</v>
      </c>
      <c r="M43" s="34">
        <v>30</v>
      </c>
      <c r="N43" s="15">
        <v>4</v>
      </c>
      <c r="O43" s="15">
        <v>660</v>
      </c>
      <c r="P43" s="34"/>
      <c r="Q43" s="34"/>
      <c r="R43" s="15">
        <v>4</v>
      </c>
      <c r="S43" s="15">
        <v>1700</v>
      </c>
      <c r="T43" s="34">
        <v>1</v>
      </c>
      <c r="U43" s="34">
        <v>50</v>
      </c>
      <c r="V43" s="15">
        <v>8</v>
      </c>
      <c r="W43" s="15">
        <v>1855</v>
      </c>
      <c r="X43" s="34">
        <v>2</v>
      </c>
      <c r="Y43" s="34">
        <v>60</v>
      </c>
      <c r="Z43" s="41"/>
      <c r="BT43" s="27">
        <v>1400</v>
      </c>
      <c r="BU43" s="15">
        <v>3300030</v>
      </c>
    </row>
    <row r="44" spans="1:141" x14ac:dyDescent="0.25">
      <c r="A44" t="s">
        <v>1351</v>
      </c>
      <c r="B44" s="27">
        <v>26</v>
      </c>
      <c r="C44" s="27">
        <v>0</v>
      </c>
      <c r="D44" s="27">
        <v>26</v>
      </c>
      <c r="E44" s="27">
        <v>536844</v>
      </c>
      <c r="F44" s="37">
        <v>0</v>
      </c>
      <c r="G44" s="41"/>
      <c r="H44" s="34"/>
      <c r="I44" s="34"/>
      <c r="J44" s="27">
        <v>1</v>
      </c>
      <c r="K44" s="27">
        <v>24000</v>
      </c>
      <c r="L44" s="34"/>
      <c r="M44" s="34"/>
      <c r="N44" s="27">
        <v>8</v>
      </c>
      <c r="O44" s="27">
        <v>327366</v>
      </c>
      <c r="P44" s="34"/>
      <c r="Q44" s="34"/>
      <c r="R44" s="27">
        <v>2</v>
      </c>
      <c r="S44" s="27">
        <v>180</v>
      </c>
      <c r="T44" s="34">
        <v>1</v>
      </c>
      <c r="U44" s="34">
        <v>6000</v>
      </c>
      <c r="V44" s="27">
        <v>8</v>
      </c>
      <c r="W44" s="27">
        <v>32905</v>
      </c>
      <c r="X44" s="34">
        <v>6</v>
      </c>
      <c r="Y44" s="34">
        <v>146393</v>
      </c>
      <c r="Z44" s="41"/>
      <c r="AA44" s="27"/>
      <c r="AB44" s="27"/>
      <c r="AC44" s="27"/>
      <c r="AD44" s="27"/>
      <c r="AE44" s="27"/>
      <c r="AF44" s="27"/>
      <c r="AG44" s="27"/>
      <c r="AH44" s="27"/>
      <c r="AI44" s="27"/>
      <c r="AJ44" s="27"/>
      <c r="AK44" s="27"/>
      <c r="AL44" s="27"/>
      <c r="AM44" s="27"/>
      <c r="AN44" s="27"/>
      <c r="AO44" s="27"/>
      <c r="AP44" s="27"/>
      <c r="AQ44" s="27"/>
      <c r="AR44" s="27"/>
      <c r="AT44" s="27"/>
      <c r="AU44" s="27"/>
      <c r="AV44" s="27"/>
      <c r="AW44" s="27"/>
      <c r="AX44" s="27"/>
      <c r="AY44" s="27"/>
      <c r="AZ44" s="27"/>
      <c r="BA44" s="27"/>
      <c r="BB44" s="27"/>
      <c r="BC44" s="27"/>
      <c r="BD44" s="27"/>
      <c r="BF44" s="27"/>
      <c r="BG44" s="27"/>
      <c r="BH44" s="27"/>
      <c r="BI44" s="27"/>
      <c r="BJ44" s="27"/>
      <c r="BK44" s="27"/>
      <c r="BL44" s="27"/>
      <c r="BM44" s="27"/>
      <c r="BN44" s="27"/>
      <c r="BO44" s="27"/>
      <c r="BP44" s="27"/>
      <c r="BQ44" s="27"/>
      <c r="BR44" s="27"/>
      <c r="BS44" s="27"/>
      <c r="BT44" s="27"/>
      <c r="BU44" s="27"/>
      <c r="BV44" s="27">
        <v>24780</v>
      </c>
      <c r="BW44" s="27">
        <v>71100</v>
      </c>
      <c r="BX44" s="27">
        <v>402814</v>
      </c>
      <c r="BY44" s="27">
        <v>6850</v>
      </c>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row>
    <row r="45" spans="1:141" x14ac:dyDescent="0.25">
      <c r="A45" t="s">
        <v>1471</v>
      </c>
      <c r="B45" s="15">
        <v>1</v>
      </c>
      <c r="C45" s="27">
        <v>0</v>
      </c>
      <c r="D45" s="15">
        <v>1</v>
      </c>
      <c r="E45" s="15">
        <v>12118</v>
      </c>
      <c r="F45" s="37">
        <v>1</v>
      </c>
      <c r="G45" s="41"/>
      <c r="H45" s="34"/>
      <c r="I45" s="34"/>
      <c r="L45" s="34"/>
      <c r="M45" s="34"/>
      <c r="P45" s="34"/>
      <c r="Q45" s="34"/>
      <c r="T45" s="34"/>
      <c r="U45" s="34"/>
      <c r="X45" s="34">
        <v>1</v>
      </c>
      <c r="Y45" s="34">
        <v>12118</v>
      </c>
      <c r="Z45" s="41"/>
      <c r="AA45" s="15">
        <v>12118</v>
      </c>
    </row>
    <row r="46" spans="1:141" x14ac:dyDescent="0.25">
      <c r="A46" t="s">
        <v>1480</v>
      </c>
      <c r="B46" s="15">
        <v>1</v>
      </c>
      <c r="C46" s="27">
        <v>0</v>
      </c>
      <c r="D46" s="15">
        <v>1</v>
      </c>
      <c r="E46" s="15">
        <v>12500</v>
      </c>
      <c r="F46" s="37">
        <v>1</v>
      </c>
      <c r="G46" s="41"/>
      <c r="H46" s="34"/>
      <c r="I46" s="34"/>
      <c r="L46" s="34"/>
      <c r="M46" s="34"/>
      <c r="P46" s="34">
        <v>1</v>
      </c>
      <c r="Q46" s="34">
        <v>12500</v>
      </c>
      <c r="T46" s="34"/>
      <c r="U46" s="34"/>
      <c r="X46" s="34"/>
      <c r="Y46" s="34"/>
      <c r="Z46" s="41"/>
      <c r="BZ46" s="15">
        <v>12500</v>
      </c>
    </row>
    <row r="47" spans="1:141" x14ac:dyDescent="0.25">
      <c r="A47" t="s">
        <v>1490</v>
      </c>
      <c r="B47" s="15">
        <v>8</v>
      </c>
      <c r="C47" s="27">
        <v>0</v>
      </c>
      <c r="D47" s="15">
        <v>8</v>
      </c>
      <c r="E47" s="15">
        <v>340985</v>
      </c>
      <c r="F47" s="37">
        <v>2</v>
      </c>
      <c r="G47" s="41"/>
      <c r="H47" s="34"/>
      <c r="I47" s="34"/>
      <c r="L47" s="34"/>
      <c r="M47" s="34"/>
      <c r="N47" s="15">
        <v>6</v>
      </c>
      <c r="O47" s="15">
        <v>340675</v>
      </c>
      <c r="P47" s="34"/>
      <c r="Q47" s="34"/>
      <c r="T47" s="34"/>
      <c r="U47" s="34"/>
      <c r="V47" s="15">
        <v>2</v>
      </c>
      <c r="W47" s="15">
        <v>310</v>
      </c>
      <c r="X47" s="34"/>
      <c r="Y47" s="34"/>
      <c r="Z47" s="41"/>
      <c r="CA47" s="15">
        <v>30000</v>
      </c>
      <c r="CB47" s="15">
        <v>300</v>
      </c>
    </row>
    <row r="48" spans="1:141" x14ac:dyDescent="0.25">
      <c r="A48" t="s">
        <v>1536</v>
      </c>
      <c r="B48" s="15">
        <v>4</v>
      </c>
      <c r="C48" s="27">
        <v>0</v>
      </c>
      <c r="D48" s="15">
        <v>4</v>
      </c>
      <c r="E48" s="15">
        <v>465</v>
      </c>
      <c r="F48" s="37">
        <v>2</v>
      </c>
      <c r="G48" s="41"/>
      <c r="H48" s="34"/>
      <c r="I48" s="34"/>
      <c r="L48" s="34"/>
      <c r="M48" s="34"/>
      <c r="N48" s="15">
        <v>1</v>
      </c>
      <c r="O48" s="15">
        <v>5</v>
      </c>
      <c r="P48" s="34"/>
      <c r="Q48" s="34"/>
      <c r="T48" s="34"/>
      <c r="U48" s="34"/>
      <c r="V48" s="15">
        <v>1</v>
      </c>
      <c r="W48" s="15">
        <v>300</v>
      </c>
      <c r="X48" s="34">
        <v>2</v>
      </c>
      <c r="Y48" s="34">
        <v>160</v>
      </c>
      <c r="Z48" s="41"/>
      <c r="AA48" s="15">
        <v>450</v>
      </c>
    </row>
    <row r="49" spans="1:88" x14ac:dyDescent="0.25">
      <c r="A49" t="s">
        <v>1562</v>
      </c>
      <c r="B49" s="15">
        <v>4</v>
      </c>
      <c r="C49" s="27">
        <v>0</v>
      </c>
      <c r="D49" s="15">
        <v>4</v>
      </c>
      <c r="E49" s="15">
        <v>150</v>
      </c>
      <c r="F49" s="37">
        <v>0</v>
      </c>
      <c r="G49" s="41"/>
      <c r="H49" s="34"/>
      <c r="I49" s="34"/>
      <c r="L49" s="34"/>
      <c r="M49" s="34"/>
      <c r="N49" s="15">
        <v>1</v>
      </c>
      <c r="O49" s="15">
        <v>0</v>
      </c>
      <c r="P49" s="34"/>
      <c r="Q49" s="34"/>
      <c r="R49" s="15">
        <v>1</v>
      </c>
      <c r="S49" s="15">
        <v>50</v>
      </c>
      <c r="T49" s="34">
        <v>1</v>
      </c>
      <c r="U49" s="34">
        <v>50</v>
      </c>
      <c r="V49" s="15">
        <v>1</v>
      </c>
      <c r="W49" s="15">
        <v>50</v>
      </c>
      <c r="X49" s="34"/>
      <c r="Y49" s="34"/>
      <c r="Z49" s="41"/>
    </row>
    <row r="50" spans="1:88" x14ac:dyDescent="0.25">
      <c r="A50" t="s">
        <v>1579</v>
      </c>
      <c r="B50" s="15">
        <v>2</v>
      </c>
      <c r="C50" s="27">
        <v>0</v>
      </c>
      <c r="D50" s="15">
        <v>2</v>
      </c>
      <c r="E50" s="15">
        <v>250030</v>
      </c>
      <c r="F50" s="37">
        <v>1</v>
      </c>
      <c r="G50" s="41"/>
      <c r="H50" s="34"/>
      <c r="I50" s="34"/>
      <c r="J50" s="15">
        <v>1</v>
      </c>
      <c r="K50" s="15">
        <v>250000</v>
      </c>
      <c r="L50" s="34"/>
      <c r="M50" s="34"/>
      <c r="P50" s="34"/>
      <c r="Q50" s="34"/>
      <c r="R50" s="15">
        <v>1</v>
      </c>
      <c r="S50" s="15">
        <v>30</v>
      </c>
      <c r="T50" s="34"/>
      <c r="U50" s="34"/>
      <c r="X50" s="34"/>
      <c r="Y50" s="34"/>
      <c r="Z50" s="41"/>
      <c r="CC50" s="27">
        <v>250000</v>
      </c>
    </row>
    <row r="51" spans="1:88" x14ac:dyDescent="0.25">
      <c r="A51" t="s">
        <v>2638</v>
      </c>
      <c r="B51" s="15">
        <v>1</v>
      </c>
      <c r="C51" s="27">
        <v>0</v>
      </c>
      <c r="D51" s="15">
        <v>1</v>
      </c>
      <c r="E51" s="15">
        <v>150</v>
      </c>
      <c r="F51" s="37">
        <v>1</v>
      </c>
      <c r="G51" s="41"/>
      <c r="H51" s="34"/>
      <c r="I51" s="34"/>
      <c r="L51" s="34"/>
      <c r="M51" s="34"/>
      <c r="N51" s="15">
        <v>1</v>
      </c>
      <c r="O51" s="15">
        <v>150</v>
      </c>
      <c r="P51" s="34"/>
      <c r="Q51" s="34"/>
      <c r="T51" s="34"/>
      <c r="U51" s="34"/>
      <c r="X51" s="34"/>
      <c r="Y51" s="34"/>
      <c r="Z51" s="41"/>
      <c r="AB51" s="15">
        <v>150</v>
      </c>
    </row>
    <row r="52" spans="1:88" x14ac:dyDescent="0.25">
      <c r="A52" t="s">
        <v>1604</v>
      </c>
      <c r="B52" s="15">
        <v>1</v>
      </c>
      <c r="C52" s="27">
        <v>0</v>
      </c>
      <c r="D52" s="15">
        <v>1</v>
      </c>
      <c r="E52" s="15">
        <v>30</v>
      </c>
      <c r="F52" s="37">
        <v>0</v>
      </c>
      <c r="G52" s="41"/>
      <c r="H52" s="34"/>
      <c r="I52" s="34"/>
      <c r="L52" s="34"/>
      <c r="M52" s="34"/>
      <c r="P52" s="34"/>
      <c r="Q52" s="34"/>
      <c r="R52" s="15">
        <v>1</v>
      </c>
      <c r="S52" s="15">
        <v>30</v>
      </c>
      <c r="T52" s="34"/>
      <c r="U52" s="34"/>
      <c r="X52" s="34"/>
      <c r="Y52" s="34"/>
      <c r="Z52" s="41"/>
      <c r="CC52" s="27"/>
    </row>
    <row r="53" spans="1:88" x14ac:dyDescent="0.25">
      <c r="A53" t="s">
        <v>1592</v>
      </c>
      <c r="B53" s="15">
        <v>2</v>
      </c>
      <c r="C53" s="27">
        <v>0</v>
      </c>
      <c r="D53" s="15">
        <v>2</v>
      </c>
      <c r="E53" s="15">
        <v>60</v>
      </c>
      <c r="F53" s="37">
        <v>0</v>
      </c>
      <c r="G53" s="41"/>
      <c r="H53" s="34"/>
      <c r="I53" s="34"/>
      <c r="L53" s="34"/>
      <c r="M53" s="34"/>
      <c r="P53" s="34"/>
      <c r="Q53" s="34"/>
      <c r="T53" s="34"/>
      <c r="U53" s="34"/>
      <c r="V53" s="15">
        <v>2</v>
      </c>
      <c r="W53" s="15">
        <v>60</v>
      </c>
      <c r="X53" s="34"/>
      <c r="Y53" s="34"/>
      <c r="Z53" s="41"/>
    </row>
    <row r="54" spans="1:88" x14ac:dyDescent="0.25">
      <c r="A54" t="s">
        <v>1610</v>
      </c>
      <c r="B54" s="15">
        <v>2</v>
      </c>
      <c r="C54" s="27">
        <v>0</v>
      </c>
      <c r="D54" s="15">
        <v>2</v>
      </c>
      <c r="E54" s="15">
        <v>60</v>
      </c>
      <c r="F54" s="37">
        <v>0</v>
      </c>
      <c r="G54" s="41"/>
      <c r="H54" s="34"/>
      <c r="I54" s="34"/>
      <c r="J54" s="15">
        <v>1</v>
      </c>
      <c r="K54" s="15">
        <v>30</v>
      </c>
      <c r="L54" s="34"/>
      <c r="M54" s="34"/>
      <c r="P54" s="34"/>
      <c r="Q54" s="34"/>
      <c r="T54" s="34"/>
      <c r="U54" s="34"/>
      <c r="V54" s="15">
        <v>1</v>
      </c>
      <c r="W54" s="15">
        <v>30</v>
      </c>
      <c r="X54" s="34"/>
      <c r="Y54" s="34"/>
      <c r="Z54" s="41"/>
    </row>
    <row r="55" spans="1:88" x14ac:dyDescent="0.25">
      <c r="A55" t="s">
        <v>1621</v>
      </c>
      <c r="B55" s="15">
        <v>1</v>
      </c>
      <c r="C55" s="27">
        <v>0</v>
      </c>
      <c r="D55" s="15">
        <v>1</v>
      </c>
      <c r="E55" s="15">
        <v>10000</v>
      </c>
      <c r="F55" s="37">
        <v>1</v>
      </c>
      <c r="G55" s="41"/>
      <c r="H55" s="34"/>
      <c r="I55" s="34"/>
      <c r="L55" s="34"/>
      <c r="M55" s="34"/>
      <c r="N55" s="15">
        <v>1</v>
      </c>
      <c r="O55" s="15">
        <v>10000</v>
      </c>
      <c r="P55" s="34"/>
      <c r="Q55" s="34"/>
      <c r="T55" s="34"/>
      <c r="U55" s="34"/>
      <c r="X55" s="34"/>
      <c r="Y55" s="34"/>
      <c r="Z55" s="41"/>
      <c r="CD55" s="15">
        <v>10000</v>
      </c>
    </row>
    <row r="56" spans="1:88" x14ac:dyDescent="0.25">
      <c r="A56" t="s">
        <v>1628</v>
      </c>
      <c r="B56" s="15">
        <v>9</v>
      </c>
      <c r="C56" s="27">
        <v>0</v>
      </c>
      <c r="D56" s="15">
        <v>9</v>
      </c>
      <c r="E56" s="15">
        <v>180700</v>
      </c>
      <c r="F56" s="37">
        <v>6</v>
      </c>
      <c r="G56" s="41"/>
      <c r="H56" s="34"/>
      <c r="I56" s="34"/>
      <c r="J56" s="15">
        <v>1</v>
      </c>
      <c r="K56" s="15">
        <v>3000</v>
      </c>
      <c r="L56" s="34">
        <v>5</v>
      </c>
      <c r="M56" s="34">
        <v>176000</v>
      </c>
      <c r="N56" s="15">
        <v>2</v>
      </c>
      <c r="O56" s="15">
        <v>1550</v>
      </c>
      <c r="P56" s="34"/>
      <c r="Q56" s="34"/>
      <c r="T56" s="34"/>
      <c r="U56" s="34"/>
      <c r="X56" s="34">
        <v>1</v>
      </c>
      <c r="Y56" s="34">
        <v>150</v>
      </c>
      <c r="Z56" s="41"/>
      <c r="AA56" s="15">
        <v>50</v>
      </c>
      <c r="AB56" s="15">
        <v>126000</v>
      </c>
      <c r="CE56" s="15">
        <v>50000</v>
      </c>
    </row>
    <row r="57" spans="1:88" x14ac:dyDescent="0.25">
      <c r="A57" t="s">
        <v>2667</v>
      </c>
      <c r="B57" s="15">
        <v>2</v>
      </c>
      <c r="C57" s="27">
        <v>0</v>
      </c>
      <c r="D57" s="15">
        <v>2</v>
      </c>
      <c r="E57" s="15">
        <v>2800</v>
      </c>
      <c r="F57" s="37">
        <v>2</v>
      </c>
      <c r="G57" s="41"/>
      <c r="H57" s="34"/>
      <c r="I57" s="34"/>
      <c r="L57" s="34"/>
      <c r="M57" s="34"/>
      <c r="N57" s="15">
        <v>1</v>
      </c>
      <c r="O57" s="15">
        <v>100</v>
      </c>
      <c r="P57" s="34"/>
      <c r="Q57" s="34"/>
      <c r="T57" s="34"/>
      <c r="U57" s="34"/>
      <c r="X57" s="34">
        <v>1</v>
      </c>
      <c r="Y57" s="34">
        <v>2700</v>
      </c>
      <c r="Z57" s="41"/>
      <c r="AW57" s="15">
        <v>100</v>
      </c>
      <c r="AX57" s="15">
        <v>2500</v>
      </c>
    </row>
    <row r="58" spans="1:88" x14ac:dyDescent="0.25">
      <c r="A58" t="s">
        <v>1694</v>
      </c>
      <c r="B58" s="15">
        <v>6</v>
      </c>
      <c r="C58" s="27">
        <v>0</v>
      </c>
      <c r="D58" s="15">
        <v>6</v>
      </c>
      <c r="E58" s="15">
        <v>3420</v>
      </c>
      <c r="F58" s="37">
        <v>1</v>
      </c>
      <c r="G58" s="41"/>
      <c r="H58" s="34"/>
      <c r="I58" s="34"/>
      <c r="J58" s="15">
        <v>1</v>
      </c>
      <c r="K58" s="15">
        <v>3000</v>
      </c>
      <c r="L58" s="34"/>
      <c r="M58" s="34"/>
      <c r="P58" s="34"/>
      <c r="Q58" s="34"/>
      <c r="R58" s="15">
        <v>5</v>
      </c>
      <c r="S58" s="15">
        <v>420</v>
      </c>
      <c r="T58" s="34"/>
      <c r="U58" s="34"/>
      <c r="X58" s="34"/>
      <c r="Y58" s="34"/>
      <c r="Z58" s="41"/>
      <c r="BF58" s="15">
        <v>3000</v>
      </c>
    </row>
    <row r="59" spans="1:88" x14ac:dyDescent="0.25">
      <c r="A59" t="s">
        <v>1721</v>
      </c>
      <c r="B59" s="15">
        <v>2</v>
      </c>
      <c r="C59" s="27">
        <v>0</v>
      </c>
      <c r="D59" s="15">
        <v>2</v>
      </c>
      <c r="E59" s="15">
        <v>3750</v>
      </c>
      <c r="F59" s="37">
        <v>1</v>
      </c>
      <c r="G59" s="41"/>
      <c r="H59" s="34"/>
      <c r="I59" s="34"/>
      <c r="J59" s="15">
        <v>1</v>
      </c>
      <c r="K59" s="15">
        <v>3000</v>
      </c>
      <c r="L59" s="34"/>
      <c r="M59" s="34"/>
      <c r="P59" s="34"/>
      <c r="Q59" s="34"/>
      <c r="T59" s="34"/>
      <c r="U59" s="34"/>
      <c r="V59" s="15">
        <v>1</v>
      </c>
      <c r="W59" s="15">
        <v>750</v>
      </c>
      <c r="X59" s="34"/>
      <c r="Y59" s="34"/>
      <c r="Z59" s="41"/>
      <c r="CF59" s="15">
        <v>3000</v>
      </c>
    </row>
    <row r="60" spans="1:88" x14ac:dyDescent="0.25">
      <c r="A60" t="s">
        <v>1735</v>
      </c>
      <c r="B60" s="15">
        <v>11</v>
      </c>
      <c r="C60" s="27">
        <v>0</v>
      </c>
      <c r="D60" s="15">
        <v>11</v>
      </c>
      <c r="E60" s="15">
        <v>1048140</v>
      </c>
      <c r="F60" s="37">
        <v>6</v>
      </c>
      <c r="G60" s="41"/>
      <c r="H60" s="34"/>
      <c r="I60" s="34"/>
      <c r="J60" s="15">
        <v>4</v>
      </c>
      <c r="K60" s="15">
        <v>1000810</v>
      </c>
      <c r="L60" s="34"/>
      <c r="M60" s="34"/>
      <c r="N60" s="15">
        <v>2</v>
      </c>
      <c r="O60" s="15">
        <v>13000</v>
      </c>
      <c r="P60" s="34">
        <v>1</v>
      </c>
      <c r="Q60" s="34">
        <v>25200</v>
      </c>
      <c r="R60" s="15">
        <v>2</v>
      </c>
      <c r="S60" s="15">
        <v>100</v>
      </c>
      <c r="T60" s="34"/>
      <c r="U60" s="34"/>
      <c r="V60" s="15">
        <v>1</v>
      </c>
      <c r="W60" s="15">
        <v>30</v>
      </c>
      <c r="X60" s="34">
        <v>1</v>
      </c>
      <c r="Y60" s="34">
        <v>9000</v>
      </c>
      <c r="Z60" s="41"/>
      <c r="AL60" s="15">
        <v>750</v>
      </c>
      <c r="CG60" s="15">
        <v>30</v>
      </c>
      <c r="CH60" s="15">
        <v>1022000</v>
      </c>
    </row>
    <row r="61" spans="1:88" x14ac:dyDescent="0.25">
      <c r="A61" t="s">
        <v>1806</v>
      </c>
      <c r="B61" s="15">
        <v>2</v>
      </c>
      <c r="C61" s="27">
        <v>0</v>
      </c>
      <c r="D61" s="15">
        <v>2</v>
      </c>
      <c r="E61" s="15">
        <v>1300</v>
      </c>
      <c r="F61" s="37">
        <v>1</v>
      </c>
      <c r="G61" s="41"/>
      <c r="H61" s="34"/>
      <c r="I61" s="34"/>
      <c r="L61" s="34">
        <v>1</v>
      </c>
      <c r="M61" s="34">
        <v>1000</v>
      </c>
      <c r="P61" s="34"/>
      <c r="Q61" s="34"/>
      <c r="T61" s="34"/>
      <c r="U61" s="34"/>
      <c r="V61" s="15">
        <v>1</v>
      </c>
      <c r="W61" s="15">
        <v>300</v>
      </c>
      <c r="X61" s="34"/>
      <c r="Y61" s="34"/>
      <c r="Z61" s="41"/>
      <c r="CI61" s="15">
        <v>1000</v>
      </c>
    </row>
    <row r="62" spans="1:88" x14ac:dyDescent="0.25">
      <c r="A62" t="s">
        <v>1821</v>
      </c>
      <c r="B62" s="15">
        <v>7</v>
      </c>
      <c r="C62" s="27">
        <v>0</v>
      </c>
      <c r="D62" s="15">
        <v>7</v>
      </c>
      <c r="E62" s="15">
        <v>27738300</v>
      </c>
      <c r="F62" s="37">
        <v>6</v>
      </c>
      <c r="G62" s="41"/>
      <c r="H62" s="34"/>
      <c r="I62" s="34"/>
      <c r="J62" s="15">
        <v>5</v>
      </c>
      <c r="K62" s="15">
        <v>27728000</v>
      </c>
      <c r="L62" s="34">
        <v>1</v>
      </c>
      <c r="M62" s="34">
        <v>10000</v>
      </c>
      <c r="P62" s="34"/>
      <c r="Q62" s="34"/>
      <c r="T62" s="34"/>
      <c r="U62" s="34"/>
      <c r="V62" s="15">
        <v>1</v>
      </c>
      <c r="W62" s="15">
        <v>300</v>
      </c>
      <c r="X62" s="34"/>
      <c r="Y62" s="34"/>
      <c r="Z62" s="41"/>
      <c r="AN62" s="15">
        <v>27737800</v>
      </c>
      <c r="CJ62" s="15">
        <v>300</v>
      </c>
    </row>
    <row r="63" spans="1:88" x14ac:dyDescent="0.25">
      <c r="A63" t="s">
        <v>426</v>
      </c>
      <c r="B63" s="15">
        <v>4</v>
      </c>
      <c r="C63" s="27">
        <v>0</v>
      </c>
      <c r="D63" s="15">
        <v>4</v>
      </c>
      <c r="E63" s="15">
        <v>660</v>
      </c>
      <c r="F63" s="37">
        <v>0</v>
      </c>
      <c r="G63" s="41"/>
      <c r="H63" s="34"/>
      <c r="I63" s="34"/>
      <c r="J63" s="15">
        <v>1</v>
      </c>
      <c r="K63" s="15">
        <v>300</v>
      </c>
      <c r="L63" s="34"/>
      <c r="M63" s="34"/>
      <c r="N63" s="15">
        <v>2</v>
      </c>
      <c r="O63" s="15">
        <v>60</v>
      </c>
      <c r="P63" s="34"/>
      <c r="Q63" s="34"/>
      <c r="R63" s="15">
        <v>1</v>
      </c>
      <c r="S63" s="15">
        <v>300</v>
      </c>
      <c r="T63" s="34"/>
      <c r="U63" s="34"/>
      <c r="X63" s="34"/>
      <c r="Y63" s="34"/>
      <c r="Z63" s="41"/>
    </row>
    <row r="64" spans="1:88" x14ac:dyDescent="0.25">
      <c r="A64" t="s">
        <v>2139</v>
      </c>
      <c r="B64" s="15">
        <v>1</v>
      </c>
      <c r="C64" s="27">
        <v>0</v>
      </c>
      <c r="D64" s="15">
        <v>1</v>
      </c>
      <c r="E64" s="15">
        <v>5000</v>
      </c>
      <c r="F64" s="37">
        <v>1</v>
      </c>
      <c r="G64" s="41"/>
      <c r="H64" s="34"/>
      <c r="I64" s="34"/>
      <c r="J64" s="15">
        <v>1</v>
      </c>
      <c r="K64" s="15">
        <v>5000</v>
      </c>
      <c r="L64" s="34"/>
      <c r="M64" s="34"/>
      <c r="P64" s="34"/>
      <c r="Q64" s="34"/>
      <c r="T64" s="34"/>
      <c r="U64" s="34"/>
      <c r="X64" s="34"/>
      <c r="Y64" s="34"/>
      <c r="Z64" s="41"/>
      <c r="BI64" s="15">
        <v>5000</v>
      </c>
    </row>
    <row r="65" spans="1:92" x14ac:dyDescent="0.25">
      <c r="A65" t="s">
        <v>2147</v>
      </c>
      <c r="B65" s="15">
        <v>3</v>
      </c>
      <c r="C65" s="27">
        <v>0</v>
      </c>
      <c r="D65" s="15">
        <v>3</v>
      </c>
      <c r="E65" s="15">
        <v>610</v>
      </c>
      <c r="F65" s="37">
        <v>2</v>
      </c>
      <c r="G65" s="41"/>
      <c r="H65" s="34"/>
      <c r="I65" s="34"/>
      <c r="J65" s="15">
        <v>2</v>
      </c>
      <c r="K65" s="15">
        <v>600</v>
      </c>
      <c r="L65" s="34"/>
      <c r="M65" s="34"/>
      <c r="P65" s="34"/>
      <c r="Q65" s="34"/>
      <c r="T65" s="34"/>
      <c r="U65" s="34"/>
      <c r="V65" s="15">
        <v>1</v>
      </c>
      <c r="W65" s="15">
        <v>10</v>
      </c>
      <c r="X65" s="34"/>
      <c r="Y65" s="34"/>
      <c r="Z65" s="41"/>
      <c r="BI65" s="15">
        <v>610</v>
      </c>
    </row>
    <row r="66" spans="1:92" x14ac:dyDescent="0.25">
      <c r="A66" t="s">
        <v>2184</v>
      </c>
      <c r="B66" s="15">
        <v>1</v>
      </c>
      <c r="C66" s="27">
        <v>0</v>
      </c>
      <c r="D66" s="15">
        <v>1</v>
      </c>
      <c r="E66" s="15">
        <v>300</v>
      </c>
      <c r="F66" s="37">
        <v>0</v>
      </c>
      <c r="G66" s="41"/>
      <c r="H66" s="34"/>
      <c r="I66" s="34"/>
      <c r="L66" s="34"/>
      <c r="M66" s="34"/>
      <c r="P66" s="34"/>
      <c r="Q66" s="34"/>
      <c r="R66" s="15">
        <v>1</v>
      </c>
      <c r="S66" s="15">
        <v>300</v>
      </c>
      <c r="T66" s="34"/>
      <c r="U66" s="34"/>
      <c r="X66" s="34"/>
      <c r="Y66" s="34"/>
      <c r="Z66" s="41"/>
    </row>
    <row r="67" spans="1:92" x14ac:dyDescent="0.25">
      <c r="A67" t="s">
        <v>2241</v>
      </c>
      <c r="B67" s="15">
        <v>3</v>
      </c>
      <c r="C67" s="27">
        <v>0</v>
      </c>
      <c r="D67" s="15">
        <v>3</v>
      </c>
      <c r="E67" s="15">
        <v>3000000</v>
      </c>
      <c r="F67" s="37">
        <v>3</v>
      </c>
      <c r="G67" s="41"/>
      <c r="H67" s="34"/>
      <c r="I67" s="34"/>
      <c r="J67" s="15">
        <v>3</v>
      </c>
      <c r="K67" s="15">
        <v>3000000</v>
      </c>
      <c r="L67" s="34"/>
      <c r="M67" s="34"/>
      <c r="P67" s="34"/>
      <c r="Q67" s="34"/>
      <c r="T67" s="34"/>
      <c r="U67" s="34"/>
      <c r="X67" s="34"/>
      <c r="Y67" s="34"/>
      <c r="Z67" s="41"/>
      <c r="BE67" s="27">
        <v>3000000</v>
      </c>
    </row>
    <row r="68" spans="1:92" x14ac:dyDescent="0.25">
      <c r="A68" t="s">
        <v>2290</v>
      </c>
      <c r="B68" s="15">
        <v>4</v>
      </c>
      <c r="C68" s="27">
        <v>0</v>
      </c>
      <c r="D68" s="15">
        <v>4</v>
      </c>
      <c r="E68" s="15">
        <v>2033000</v>
      </c>
      <c r="F68" s="37">
        <v>2</v>
      </c>
      <c r="G68" s="41"/>
      <c r="H68" s="34"/>
      <c r="I68" s="34"/>
      <c r="J68" s="15">
        <v>4</v>
      </c>
      <c r="K68" s="15">
        <v>2033000</v>
      </c>
      <c r="L68" s="34"/>
      <c r="M68" s="34"/>
      <c r="P68" s="34"/>
      <c r="Q68" s="34"/>
      <c r="T68" s="34"/>
      <c r="U68" s="34"/>
      <c r="X68" s="34"/>
      <c r="Y68" s="34"/>
      <c r="Z68" s="41"/>
      <c r="BF68" s="15">
        <v>2000000</v>
      </c>
    </row>
    <row r="69" spans="1:92" x14ac:dyDescent="0.25">
      <c r="A69" t="s">
        <v>2308</v>
      </c>
      <c r="B69" s="15">
        <v>14</v>
      </c>
      <c r="C69" s="27">
        <v>1</v>
      </c>
      <c r="D69" s="15">
        <v>15</v>
      </c>
      <c r="E69" s="15">
        <v>1010451</v>
      </c>
      <c r="F69" s="37">
        <v>3</v>
      </c>
      <c r="G69" s="41"/>
      <c r="H69" s="34"/>
      <c r="I69" s="34"/>
      <c r="J69" s="15">
        <v>2</v>
      </c>
      <c r="K69" s="15">
        <v>1000750</v>
      </c>
      <c r="L69" s="34"/>
      <c r="M69" s="34"/>
      <c r="P69" s="34"/>
      <c r="Q69" s="34"/>
      <c r="R69" s="15">
        <v>1</v>
      </c>
      <c r="S69" s="15">
        <v>100</v>
      </c>
      <c r="T69" s="34">
        <v>1</v>
      </c>
      <c r="U69" s="34">
        <v>20</v>
      </c>
      <c r="V69" s="15">
        <v>6</v>
      </c>
      <c r="W69" s="15">
        <v>9441</v>
      </c>
      <c r="X69" s="34">
        <v>5</v>
      </c>
      <c r="Y69" s="34">
        <v>140</v>
      </c>
      <c r="Z69" s="41"/>
      <c r="BI69" s="15">
        <v>1000000</v>
      </c>
      <c r="CK69" s="15">
        <v>5350</v>
      </c>
    </row>
    <row r="70" spans="1:92" x14ac:dyDescent="0.25">
      <c r="A70" t="s">
        <v>2395</v>
      </c>
      <c r="B70" s="15">
        <v>2</v>
      </c>
      <c r="C70" s="27">
        <v>0</v>
      </c>
      <c r="D70" s="15">
        <v>2</v>
      </c>
      <c r="E70" s="15">
        <v>600</v>
      </c>
      <c r="F70" s="37">
        <v>0</v>
      </c>
      <c r="G70" s="41"/>
      <c r="H70" s="34"/>
      <c r="I70" s="34"/>
      <c r="L70" s="34"/>
      <c r="M70" s="34"/>
      <c r="N70" s="15">
        <v>1</v>
      </c>
      <c r="O70" s="15">
        <v>300</v>
      </c>
      <c r="P70" s="34"/>
      <c r="Q70" s="34"/>
      <c r="T70" s="34"/>
      <c r="U70" s="34"/>
      <c r="V70" s="15">
        <v>1</v>
      </c>
      <c r="W70" s="15">
        <v>300</v>
      </c>
      <c r="X70" s="34"/>
      <c r="Y70" s="34"/>
      <c r="Z70" s="41"/>
    </row>
    <row r="71" spans="1:92" x14ac:dyDescent="0.25">
      <c r="A71" t="s">
        <v>2407</v>
      </c>
      <c r="B71" s="15">
        <v>27</v>
      </c>
      <c r="C71" s="27">
        <v>0</v>
      </c>
      <c r="D71" s="15">
        <v>27</v>
      </c>
      <c r="E71" s="15">
        <v>1062365</v>
      </c>
      <c r="F71" s="37">
        <v>11</v>
      </c>
      <c r="G71" s="41"/>
      <c r="H71" s="34"/>
      <c r="I71" s="34"/>
      <c r="J71" s="15">
        <v>8</v>
      </c>
      <c r="K71" s="15">
        <v>1062000</v>
      </c>
      <c r="L71" s="34"/>
      <c r="M71" s="34"/>
      <c r="N71" s="15">
        <v>1</v>
      </c>
      <c r="O71" s="15">
        <v>20</v>
      </c>
      <c r="P71" s="34"/>
      <c r="Q71" s="34"/>
      <c r="R71" s="15">
        <v>11</v>
      </c>
      <c r="S71" s="15">
        <v>205</v>
      </c>
      <c r="T71" s="34">
        <v>1</v>
      </c>
      <c r="U71" s="34">
        <v>20</v>
      </c>
      <c r="V71" s="15">
        <v>5</v>
      </c>
      <c r="W71" s="15">
        <v>100</v>
      </c>
      <c r="X71" s="34">
        <v>1</v>
      </c>
      <c r="Y71" s="34">
        <v>20</v>
      </c>
      <c r="Z71" s="41"/>
      <c r="AA71" s="15">
        <v>20</v>
      </c>
      <c r="AL71" s="15">
        <v>30000</v>
      </c>
      <c r="AS71" s="27">
        <v>1002000</v>
      </c>
      <c r="CL71" s="15">
        <v>10000</v>
      </c>
      <c r="CM71" s="15">
        <v>10000</v>
      </c>
      <c r="CN71" s="15">
        <v>10040</v>
      </c>
    </row>
    <row r="72" spans="1:92" x14ac:dyDescent="0.25">
      <c r="A72" t="s">
        <v>2639</v>
      </c>
      <c r="B72" s="15">
        <v>32</v>
      </c>
      <c r="C72" s="27">
        <v>0</v>
      </c>
      <c r="D72" s="15">
        <v>32</v>
      </c>
      <c r="E72" s="15">
        <v>87824275</v>
      </c>
      <c r="F72" s="37">
        <v>29</v>
      </c>
      <c r="G72" s="41"/>
      <c r="H72" s="34"/>
      <c r="I72" s="34"/>
      <c r="J72" s="15">
        <v>29</v>
      </c>
      <c r="K72" s="15">
        <v>87824000</v>
      </c>
      <c r="L72" s="34"/>
      <c r="M72" s="34"/>
      <c r="P72" s="34"/>
      <c r="Q72" s="34"/>
      <c r="R72" s="15">
        <v>1</v>
      </c>
      <c r="S72" s="15">
        <v>150</v>
      </c>
      <c r="T72" s="34">
        <v>1</v>
      </c>
      <c r="U72" s="34">
        <v>75</v>
      </c>
      <c r="X72" s="34">
        <v>1</v>
      </c>
      <c r="Y72" s="34">
        <v>50</v>
      </c>
      <c r="Z72" s="41"/>
      <c r="AA72" s="15">
        <v>150</v>
      </c>
      <c r="BA72" s="15">
        <v>55896000</v>
      </c>
      <c r="BB72" s="15">
        <v>23310000</v>
      </c>
    </row>
    <row r="73" spans="1:92" x14ac:dyDescent="0.25">
      <c r="A73" t="s">
        <v>2515</v>
      </c>
      <c r="B73" s="15">
        <v>1</v>
      </c>
      <c r="C73" s="27">
        <v>0</v>
      </c>
      <c r="D73" s="15">
        <v>1</v>
      </c>
      <c r="E73" s="15">
        <v>3000</v>
      </c>
      <c r="F73" s="37">
        <v>0</v>
      </c>
      <c r="G73" s="41"/>
      <c r="H73" s="34"/>
      <c r="I73" s="34"/>
      <c r="J73" s="15">
        <v>1</v>
      </c>
      <c r="K73" s="15">
        <v>3000</v>
      </c>
      <c r="L73" s="34"/>
      <c r="M73" s="34"/>
      <c r="P73" s="34"/>
      <c r="Q73" s="34"/>
      <c r="T73" s="34"/>
      <c r="U73" s="34"/>
      <c r="X73" s="34"/>
      <c r="Y73" s="34"/>
      <c r="Z73" s="41"/>
    </row>
    <row r="74" spans="1:92" x14ac:dyDescent="0.25">
      <c r="A74" t="s">
        <v>2640</v>
      </c>
      <c r="B74" s="15">
        <v>2</v>
      </c>
      <c r="C74" s="27">
        <v>0</v>
      </c>
      <c r="D74" s="15">
        <v>2</v>
      </c>
      <c r="E74" s="15">
        <v>1050</v>
      </c>
      <c r="F74" s="37">
        <v>1</v>
      </c>
      <c r="G74" s="41"/>
      <c r="H74" s="34"/>
      <c r="I74" s="34"/>
      <c r="J74" s="15">
        <v>1</v>
      </c>
      <c r="K74" s="15">
        <v>1000</v>
      </c>
      <c r="L74" s="34"/>
      <c r="M74" s="34"/>
      <c r="P74" s="34"/>
      <c r="Q74" s="34"/>
      <c r="T74" s="34"/>
      <c r="U74" s="34"/>
      <c r="X74" s="34">
        <v>1</v>
      </c>
      <c r="Y74" s="34">
        <v>50</v>
      </c>
      <c r="Z74" s="41"/>
      <c r="AA74" s="15">
        <v>1000</v>
      </c>
    </row>
    <row r="75" spans="1:92" x14ac:dyDescent="0.25">
      <c r="A75" t="s">
        <v>2641</v>
      </c>
      <c r="B75" s="15">
        <v>2</v>
      </c>
      <c r="C75" s="27">
        <v>0</v>
      </c>
      <c r="D75" s="15">
        <v>2</v>
      </c>
      <c r="E75" s="15">
        <v>379000</v>
      </c>
      <c r="F75" s="37">
        <v>1</v>
      </c>
      <c r="G75" s="41"/>
      <c r="H75" s="34"/>
      <c r="I75" s="34"/>
      <c r="J75" s="15">
        <v>1</v>
      </c>
      <c r="K75" s="15">
        <v>378000</v>
      </c>
      <c r="L75" s="34"/>
      <c r="M75" s="34"/>
      <c r="P75" s="34"/>
      <c r="Q75" s="34"/>
      <c r="T75" s="34"/>
      <c r="U75" s="34"/>
      <c r="V75" s="15">
        <v>1</v>
      </c>
      <c r="W75" s="15">
        <v>1000</v>
      </c>
      <c r="X75" s="34"/>
      <c r="Y75" s="34"/>
      <c r="Z75" s="41"/>
      <c r="AC75" s="15">
        <v>378000</v>
      </c>
    </row>
    <row r="76" spans="1:92" x14ac:dyDescent="0.25">
      <c r="A76" t="s">
        <v>2523</v>
      </c>
      <c r="B76" s="15">
        <v>1</v>
      </c>
      <c r="C76" s="27">
        <v>0</v>
      </c>
      <c r="D76" s="15">
        <v>1</v>
      </c>
      <c r="E76" s="15">
        <v>150</v>
      </c>
      <c r="F76" s="37">
        <v>1</v>
      </c>
      <c r="G76" s="41"/>
      <c r="H76" s="34"/>
      <c r="I76" s="34"/>
      <c r="L76" s="34"/>
      <c r="M76" s="34"/>
      <c r="P76" s="34"/>
      <c r="Q76" s="34"/>
      <c r="T76" s="34"/>
      <c r="U76" s="34"/>
      <c r="V76" s="15">
        <v>1</v>
      </c>
      <c r="W76" s="15">
        <v>150</v>
      </c>
      <c r="X76" s="34"/>
      <c r="Y76" s="34"/>
      <c r="Z76" s="41"/>
      <c r="AB76" s="15">
        <v>150</v>
      </c>
    </row>
    <row r="77" spans="1:92" x14ac:dyDescent="0.25">
      <c r="G77" s="41"/>
      <c r="H77" s="34"/>
      <c r="I77" s="34"/>
      <c r="L77" s="34"/>
      <c r="M77" s="34"/>
      <c r="P77" s="34"/>
      <c r="Q77" s="34"/>
      <c r="T77" s="34"/>
      <c r="U77" s="34"/>
      <c r="X77" s="34"/>
      <c r="Y77" s="34"/>
      <c r="Z77" s="41"/>
    </row>
    <row r="78" spans="1:92" x14ac:dyDescent="0.25">
      <c r="A78" s="4" t="s">
        <v>2642</v>
      </c>
      <c r="B78" s="28">
        <f>SUM(B3:B77)</f>
        <v>443</v>
      </c>
      <c r="C78" s="28">
        <f>SUM(C3:C77)</f>
        <v>31</v>
      </c>
      <c r="D78" s="28">
        <f>SUM(D3:D77)</f>
        <v>474</v>
      </c>
      <c r="E78" s="28">
        <f t="shared" ref="E78:Y78" si="0">SUM(E3:E76)</f>
        <v>549490887</v>
      </c>
      <c r="F78" s="28">
        <f t="shared" si="0"/>
        <v>246</v>
      </c>
      <c r="G78" s="41"/>
      <c r="H78" s="28">
        <f t="shared" si="0"/>
        <v>5</v>
      </c>
      <c r="I78" s="46">
        <f t="shared" si="0"/>
        <v>0</v>
      </c>
      <c r="J78" s="28">
        <f t="shared" si="0"/>
        <v>209</v>
      </c>
      <c r="K78" s="28">
        <f t="shared" si="0"/>
        <v>546777884</v>
      </c>
      <c r="L78" s="28">
        <f t="shared" si="0"/>
        <v>12</v>
      </c>
      <c r="M78" s="28">
        <f t="shared" si="0"/>
        <v>1188830</v>
      </c>
      <c r="N78" s="28">
        <f t="shared" si="0"/>
        <v>46</v>
      </c>
      <c r="O78" s="28">
        <f t="shared" si="0"/>
        <v>773046</v>
      </c>
      <c r="P78" s="28">
        <f t="shared" si="0"/>
        <v>6</v>
      </c>
      <c r="Q78" s="28">
        <f t="shared" si="0"/>
        <v>111775</v>
      </c>
      <c r="R78" s="28">
        <f t="shared" si="0"/>
        <v>68</v>
      </c>
      <c r="S78" s="28">
        <f t="shared" si="0"/>
        <v>19789</v>
      </c>
      <c r="T78" s="28">
        <f t="shared" si="0"/>
        <v>17</v>
      </c>
      <c r="U78" s="28">
        <f t="shared" si="0"/>
        <v>7140</v>
      </c>
      <c r="V78" s="28">
        <f t="shared" si="0"/>
        <v>72</v>
      </c>
      <c r="W78" s="28">
        <f t="shared" si="0"/>
        <v>423617</v>
      </c>
      <c r="X78" s="28">
        <f t="shared" si="0"/>
        <v>39</v>
      </c>
      <c r="Y78" s="28">
        <f t="shared" si="0"/>
        <v>188806</v>
      </c>
      <c r="Z78" s="41"/>
    </row>
    <row r="83" spans="1:141" ht="18.75" x14ac:dyDescent="0.25">
      <c r="A83" s="29" t="s">
        <v>2643</v>
      </c>
      <c r="B83"/>
      <c r="E83"/>
      <c r="F83"/>
      <c r="G83"/>
      <c r="H83"/>
      <c r="I83"/>
      <c r="J83"/>
      <c r="K83"/>
      <c r="L83"/>
      <c r="M83"/>
      <c r="N83"/>
      <c r="O83"/>
      <c r="P83"/>
      <c r="Q83"/>
      <c r="R83"/>
      <c r="S83"/>
      <c r="T83"/>
      <c r="U83"/>
      <c r="V83"/>
      <c r="W83"/>
      <c r="X83"/>
      <c r="Y83"/>
      <c r="Z83" s="11"/>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row>
    <row r="84" spans="1:141" x14ac:dyDescent="0.25">
      <c r="A84" s="32" t="s">
        <v>2644</v>
      </c>
      <c r="B84"/>
      <c r="E84"/>
      <c r="F84"/>
      <c r="G84"/>
      <c r="H84"/>
      <c r="I84"/>
      <c r="J84"/>
      <c r="K84"/>
      <c r="L84"/>
      <c r="M84"/>
      <c r="N84"/>
      <c r="O84"/>
      <c r="P84"/>
      <c r="Q84"/>
      <c r="R84"/>
      <c r="S84"/>
      <c r="T84"/>
      <c r="U84"/>
      <c r="V84"/>
      <c r="W84"/>
      <c r="X84"/>
      <c r="Y84"/>
      <c r="Z84" s="11"/>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row>
    <row r="85" spans="1:141" x14ac:dyDescent="0.25">
      <c r="A85" s="33" t="s">
        <v>2645</v>
      </c>
      <c r="B85"/>
      <c r="E85"/>
      <c r="F85"/>
      <c r="G85"/>
      <c r="H85"/>
      <c r="I85"/>
      <c r="J85"/>
      <c r="K85"/>
      <c r="L85"/>
      <c r="M85"/>
      <c r="N85"/>
      <c r="O85"/>
      <c r="P85"/>
      <c r="Q85"/>
      <c r="R85"/>
      <c r="S85"/>
      <c r="T85"/>
      <c r="U85"/>
      <c r="V85"/>
      <c r="W85"/>
      <c r="X85"/>
      <c r="Y85"/>
      <c r="Z85" s="11"/>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row>
    <row r="86" spans="1:141" x14ac:dyDescent="0.25">
      <c r="A86" s="33" t="s">
        <v>2646</v>
      </c>
      <c r="B86"/>
      <c r="E86"/>
      <c r="F86"/>
      <c r="G86"/>
      <c r="H86"/>
      <c r="I86"/>
      <c r="J86"/>
      <c r="K86"/>
      <c r="L86"/>
      <c r="M86"/>
      <c r="N86"/>
      <c r="O86"/>
      <c r="P86"/>
      <c r="Q86"/>
      <c r="R86"/>
      <c r="S86"/>
      <c r="T86"/>
      <c r="U86"/>
      <c r="V86"/>
      <c r="W86"/>
      <c r="X86"/>
      <c r="Y86"/>
      <c r="Z86" s="11"/>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row>
    <row r="87" spans="1:141" x14ac:dyDescent="0.25">
      <c r="A87" s="33" t="s">
        <v>2647</v>
      </c>
      <c r="B87"/>
      <c r="E87"/>
      <c r="F87"/>
      <c r="G87"/>
      <c r="H87"/>
      <c r="I87"/>
      <c r="J87"/>
      <c r="K87"/>
      <c r="L87"/>
      <c r="M87"/>
      <c r="N87"/>
      <c r="O87"/>
      <c r="P87"/>
      <c r="Q87"/>
      <c r="R87"/>
      <c r="S87"/>
      <c r="T87"/>
      <c r="U87"/>
      <c r="V87"/>
      <c r="W87"/>
      <c r="X87"/>
      <c r="Y87"/>
      <c r="Z87" s="11"/>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row>
    <row r="88" spans="1:141" x14ac:dyDescent="0.25">
      <c r="A88" s="33" t="s">
        <v>2648</v>
      </c>
      <c r="B88"/>
      <c r="E88"/>
      <c r="F88"/>
      <c r="G88"/>
      <c r="H88"/>
      <c r="I88"/>
      <c r="J88"/>
      <c r="K88"/>
      <c r="L88"/>
      <c r="M88"/>
      <c r="N88"/>
      <c r="O88"/>
      <c r="P88"/>
      <c r="Q88"/>
      <c r="R88"/>
      <c r="S88"/>
      <c r="T88"/>
      <c r="U88"/>
      <c r="V88"/>
      <c r="W88"/>
      <c r="X88"/>
      <c r="Y88"/>
      <c r="Z88" s="11"/>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row>
    <row r="89" spans="1:141" x14ac:dyDescent="0.25">
      <c r="A89" s="33" t="s">
        <v>2649</v>
      </c>
      <c r="B89"/>
      <c r="E89"/>
      <c r="F89"/>
      <c r="G89"/>
      <c r="H89"/>
      <c r="I89"/>
      <c r="J89"/>
      <c r="K89"/>
      <c r="L89"/>
      <c r="M89"/>
      <c r="N89"/>
      <c r="O89"/>
      <c r="P89"/>
      <c r="Q89"/>
      <c r="R89"/>
      <c r="S89"/>
      <c r="T89"/>
      <c r="U89"/>
      <c r="V89"/>
      <c r="W89"/>
      <c r="X89"/>
      <c r="Y89"/>
      <c r="Z89" s="11"/>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row>
    <row r="90" spans="1:141" x14ac:dyDescent="0.25">
      <c r="A90" s="33" t="s">
        <v>2650</v>
      </c>
      <c r="B90"/>
      <c r="E90"/>
      <c r="F90"/>
      <c r="G90"/>
      <c r="H90"/>
      <c r="I90"/>
      <c r="J90"/>
      <c r="K90"/>
      <c r="L90"/>
      <c r="M90"/>
      <c r="N90"/>
      <c r="O90"/>
      <c r="P90"/>
      <c r="Q90"/>
      <c r="R90"/>
      <c r="S90"/>
      <c r="T90"/>
      <c r="U90"/>
      <c r="V90"/>
      <c r="W90"/>
      <c r="X90"/>
      <c r="Y90"/>
      <c r="Z90" s="11"/>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row>
    <row r="91" spans="1:141" x14ac:dyDescent="0.25">
      <c r="A91" s="33" t="s">
        <v>2651</v>
      </c>
      <c r="B91"/>
      <c r="E91"/>
      <c r="F91"/>
      <c r="G91"/>
      <c r="H91"/>
      <c r="I91"/>
      <c r="J91"/>
      <c r="K91"/>
      <c r="L91"/>
      <c r="M91"/>
      <c r="N91"/>
      <c r="O91"/>
      <c r="P91"/>
      <c r="Q91"/>
      <c r="R91"/>
      <c r="S91"/>
      <c r="T91"/>
      <c r="U91"/>
      <c r="V91"/>
      <c r="W91"/>
      <c r="X91"/>
      <c r="Y91"/>
      <c r="Z91" s="1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row>
    <row r="92" spans="1:141" x14ac:dyDescent="0.25">
      <c r="A92" s="33" t="s">
        <v>2652</v>
      </c>
      <c r="B92"/>
      <c r="E92"/>
      <c r="F92"/>
      <c r="G92"/>
      <c r="H92"/>
      <c r="I92"/>
      <c r="J92"/>
      <c r="K92"/>
      <c r="L92"/>
      <c r="M92"/>
      <c r="N92"/>
      <c r="O92"/>
      <c r="P92"/>
      <c r="Q92"/>
      <c r="R92"/>
      <c r="S92"/>
      <c r="T92"/>
      <c r="U92"/>
      <c r="V92"/>
      <c r="W92"/>
      <c r="X92"/>
      <c r="Y92"/>
      <c r="Z92" s="11"/>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row>
    <row r="93" spans="1:141" x14ac:dyDescent="0.25">
      <c r="A93" s="33" t="s">
        <v>2653</v>
      </c>
      <c r="B93"/>
      <c r="E93"/>
      <c r="F93"/>
      <c r="G93"/>
      <c r="H93"/>
      <c r="I93"/>
      <c r="J93"/>
      <c r="K93"/>
      <c r="L93"/>
      <c r="M93"/>
      <c r="N93"/>
      <c r="O93"/>
      <c r="P93"/>
      <c r="Q93"/>
      <c r="R93"/>
      <c r="S93"/>
      <c r="T93"/>
      <c r="U93"/>
      <c r="V93"/>
      <c r="W93"/>
      <c r="X93"/>
      <c r="Y93"/>
      <c r="Z93" s="11"/>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row>
  </sheetData>
  <mergeCells count="2">
    <mergeCell ref="A1:X1"/>
    <mergeCell ref="AA1:CN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0C39-7C7F-414B-9D9B-BFA3DFDF0251}">
  <dimension ref="A1:U9"/>
  <sheetViews>
    <sheetView topLeftCell="N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21"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21" ht="90" x14ac:dyDescent="0.25">
      <c r="A2" s="4" t="s">
        <v>370</v>
      </c>
      <c r="B2" s="4" t="s">
        <v>370</v>
      </c>
      <c r="C2" s="4" t="s">
        <v>371</v>
      </c>
      <c r="D2" s="4" t="s">
        <v>29</v>
      </c>
      <c r="E2" s="4" t="s">
        <v>21</v>
      </c>
      <c r="F2" s="4" t="s">
        <v>372</v>
      </c>
      <c r="G2" s="4" t="s">
        <v>373</v>
      </c>
      <c r="H2" s="4" t="s">
        <v>254</v>
      </c>
      <c r="I2" s="4" t="s">
        <v>25</v>
      </c>
      <c r="J2" s="4" t="s">
        <v>26</v>
      </c>
      <c r="K2" s="4" t="s">
        <v>243</v>
      </c>
      <c r="L2" s="16" t="s">
        <v>374</v>
      </c>
      <c r="M2" s="4" t="s">
        <v>54</v>
      </c>
      <c r="N2" s="16" t="s">
        <v>375</v>
      </c>
      <c r="O2" s="4"/>
      <c r="P2" s="4">
        <v>0</v>
      </c>
      <c r="Q2" s="4" t="s">
        <v>56</v>
      </c>
      <c r="R2" s="4" t="s">
        <v>376</v>
      </c>
      <c r="S2" s="16" t="s">
        <v>377</v>
      </c>
      <c r="T2" s="4"/>
      <c r="U2" s="4" t="s">
        <v>2544</v>
      </c>
    </row>
    <row r="3" spans="1:21" ht="75" x14ac:dyDescent="0.25">
      <c r="A3" t="s">
        <v>370</v>
      </c>
      <c r="B3" t="s">
        <v>370</v>
      </c>
      <c r="C3" t="s">
        <v>378</v>
      </c>
      <c r="D3" t="s">
        <v>29</v>
      </c>
      <c r="E3" t="s">
        <v>21</v>
      </c>
      <c r="F3" t="s">
        <v>379</v>
      </c>
      <c r="G3" s="11" t="s">
        <v>380</v>
      </c>
      <c r="H3" t="s">
        <v>254</v>
      </c>
      <c r="I3" t="s">
        <v>25</v>
      </c>
      <c r="J3" t="s">
        <v>26</v>
      </c>
      <c r="K3" t="s">
        <v>243</v>
      </c>
      <c r="L3" s="2" t="s">
        <v>381</v>
      </c>
      <c r="M3" s="3" t="s">
        <v>33</v>
      </c>
      <c r="N3" s="2" t="s">
        <v>382</v>
      </c>
      <c r="P3">
        <v>30</v>
      </c>
      <c r="Q3" t="s">
        <v>25</v>
      </c>
      <c r="S3" s="2" t="s">
        <v>383</v>
      </c>
    </row>
    <row r="4" spans="1:21" x14ac:dyDescent="0.25">
      <c r="A4" t="s">
        <v>370</v>
      </c>
      <c r="B4" t="s">
        <v>370</v>
      </c>
      <c r="C4" t="s">
        <v>394</v>
      </c>
      <c r="D4" t="s">
        <v>29</v>
      </c>
      <c r="E4" t="s">
        <v>247</v>
      </c>
      <c r="F4" t="s">
        <v>395</v>
      </c>
      <c r="G4" s="11" t="s">
        <v>395</v>
      </c>
      <c r="H4" t="s">
        <v>102</v>
      </c>
      <c r="I4" t="s">
        <v>43</v>
      </c>
      <c r="J4" t="s">
        <v>26</v>
      </c>
      <c r="K4" t="s">
        <v>104</v>
      </c>
      <c r="L4" s="2" t="s">
        <v>83</v>
      </c>
      <c r="M4" t="s">
        <v>54</v>
      </c>
      <c r="P4">
        <v>3000</v>
      </c>
      <c r="Q4" t="s">
        <v>56</v>
      </c>
      <c r="R4" t="s">
        <v>396</v>
      </c>
      <c r="S4" s="2" t="s">
        <v>397</v>
      </c>
    </row>
    <row r="5" spans="1:21" x14ac:dyDescent="0.25">
      <c r="A5" t="s">
        <v>370</v>
      </c>
      <c r="B5" t="s">
        <v>370</v>
      </c>
      <c r="C5" t="s">
        <v>384</v>
      </c>
      <c r="D5" t="s">
        <v>29</v>
      </c>
      <c r="E5" t="s">
        <v>303</v>
      </c>
      <c r="F5" t="s">
        <v>385</v>
      </c>
      <c r="G5" s="11" t="s">
        <v>386</v>
      </c>
      <c r="H5" t="s">
        <v>102</v>
      </c>
      <c r="I5" t="s">
        <v>25</v>
      </c>
      <c r="J5" t="s">
        <v>26</v>
      </c>
      <c r="K5" t="s">
        <v>104</v>
      </c>
      <c r="L5" s="2" t="s">
        <v>387</v>
      </c>
      <c r="M5" t="s">
        <v>264</v>
      </c>
      <c r="N5" s="2" t="s">
        <v>34</v>
      </c>
      <c r="O5" t="s">
        <v>231</v>
      </c>
      <c r="P5">
        <v>3000</v>
      </c>
      <c r="Q5" t="s">
        <v>25</v>
      </c>
      <c r="S5" s="2" t="s">
        <v>388</v>
      </c>
    </row>
    <row r="6" spans="1:21" ht="45" x14ac:dyDescent="0.25">
      <c r="A6" t="s">
        <v>370</v>
      </c>
      <c r="B6" t="s">
        <v>370</v>
      </c>
      <c r="C6" t="s">
        <v>389</v>
      </c>
      <c r="D6" t="s">
        <v>29</v>
      </c>
      <c r="E6" t="s">
        <v>303</v>
      </c>
      <c r="F6" t="s">
        <v>390</v>
      </c>
      <c r="G6" s="11" t="s">
        <v>391</v>
      </c>
      <c r="H6" t="s">
        <v>102</v>
      </c>
      <c r="I6" t="s">
        <v>43</v>
      </c>
      <c r="J6" t="s">
        <v>26</v>
      </c>
      <c r="K6" t="s">
        <v>104</v>
      </c>
      <c r="L6" s="2" t="s">
        <v>392</v>
      </c>
      <c r="M6" t="s">
        <v>69</v>
      </c>
      <c r="N6" s="2" t="s">
        <v>382</v>
      </c>
      <c r="P6">
        <v>10000</v>
      </c>
      <c r="Q6" t="s">
        <v>25</v>
      </c>
      <c r="S6" s="2" t="s">
        <v>393</v>
      </c>
    </row>
    <row r="9" spans="1:21" x14ac:dyDescent="0.25">
      <c r="P9">
        <f>SUM(P2:P8)</f>
        <v>16030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0AAAD-3E8E-4B25-9A22-1690E3C70F2F}">
  <dimension ref="A1:R2"/>
  <sheetViews>
    <sheetView workbookViewId="0">
      <pane ySplit="1" topLeftCell="A2" activePane="bottomLeft" state="frozen"/>
      <selection activeCell="N1" sqref="N1"/>
      <selection pane="bottomLeft" activeCell="A2" sqref="A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30" x14ac:dyDescent="0.25">
      <c r="A2" t="s">
        <v>398</v>
      </c>
      <c r="B2" t="s">
        <v>399</v>
      </c>
      <c r="C2" t="s">
        <v>400</v>
      </c>
      <c r="D2" t="s">
        <v>29</v>
      </c>
      <c r="E2" t="s">
        <v>21</v>
      </c>
      <c r="F2" t="s">
        <v>401</v>
      </c>
      <c r="G2" s="11" t="s">
        <v>402</v>
      </c>
      <c r="H2" t="s">
        <v>403</v>
      </c>
      <c r="I2" t="s">
        <v>56</v>
      </c>
      <c r="J2" t="s">
        <v>26</v>
      </c>
      <c r="K2" t="s">
        <v>243</v>
      </c>
      <c r="L2" s="2" t="s">
        <v>404</v>
      </c>
      <c r="M2" t="s">
        <v>264</v>
      </c>
      <c r="N2" s="2" t="s">
        <v>405</v>
      </c>
      <c r="O2" t="s">
        <v>406</v>
      </c>
      <c r="P2" t="s">
        <v>56</v>
      </c>
      <c r="Q2" t="s">
        <v>407</v>
      </c>
      <c r="R2" s="2" t="s">
        <v>408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7F3B-E66A-48FD-85CF-2B4DC93E2143}">
  <dimension ref="A1:S4"/>
  <sheetViews>
    <sheetView workbookViewId="0">
      <pane ySplit="1" topLeftCell="A3" activePane="bottomLeft" state="frozen"/>
      <selection activeCell="N1" sqref="N1"/>
      <selection pane="bottomLeft" activeCell="A4" sqref="A4"/>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90" x14ac:dyDescent="0.25">
      <c r="A2" t="s">
        <v>370</v>
      </c>
      <c r="B2" t="s">
        <v>370</v>
      </c>
      <c r="C2" t="s">
        <v>371</v>
      </c>
      <c r="D2" t="s">
        <v>29</v>
      </c>
      <c r="E2" t="s">
        <v>21</v>
      </c>
      <c r="F2" t="s">
        <v>372</v>
      </c>
      <c r="G2" s="11" t="s">
        <v>373</v>
      </c>
      <c r="H2" t="s">
        <v>254</v>
      </c>
      <c r="I2" t="s">
        <v>25</v>
      </c>
      <c r="J2" t="s">
        <v>26</v>
      </c>
      <c r="K2" t="s">
        <v>243</v>
      </c>
      <c r="L2" s="2" t="s">
        <v>374</v>
      </c>
      <c r="M2" t="s">
        <v>54</v>
      </c>
      <c r="N2" s="2" t="s">
        <v>375</v>
      </c>
      <c r="Q2" t="s">
        <v>56</v>
      </c>
      <c r="R2" t="s">
        <v>376</v>
      </c>
      <c r="S2" s="2" t="s">
        <v>377</v>
      </c>
    </row>
    <row r="3" spans="1:19" x14ac:dyDescent="0.25">
      <c r="A3" s="5" t="s">
        <v>409</v>
      </c>
      <c r="B3" s="5" t="s">
        <v>410</v>
      </c>
      <c r="C3" s="5" t="s">
        <v>411</v>
      </c>
      <c r="D3" s="5" t="s">
        <v>29</v>
      </c>
      <c r="E3" s="5" t="s">
        <v>21</v>
      </c>
      <c r="F3" s="6" t="s">
        <v>412</v>
      </c>
      <c r="G3" s="12" t="s">
        <v>413</v>
      </c>
      <c r="H3" s="5" t="s">
        <v>30</v>
      </c>
      <c r="J3" s="5" t="s">
        <v>26</v>
      </c>
      <c r="K3" s="5" t="s">
        <v>291</v>
      </c>
      <c r="L3" s="5" t="s">
        <v>414</v>
      </c>
      <c r="M3" s="5" t="s">
        <v>415</v>
      </c>
      <c r="N3" s="5" t="s">
        <v>416</v>
      </c>
      <c r="O3" s="5" t="s">
        <v>415</v>
      </c>
      <c r="P3" s="5">
        <v>1000</v>
      </c>
      <c r="Q3" s="5" t="s">
        <v>25</v>
      </c>
      <c r="R3" s="5"/>
      <c r="S3" s="5" t="s">
        <v>417</v>
      </c>
    </row>
    <row r="4" spans="1:19" x14ac:dyDescent="0.25">
      <c r="A4" t="s">
        <v>418</v>
      </c>
      <c r="B4" t="s">
        <v>410</v>
      </c>
      <c r="C4" t="s">
        <v>419</v>
      </c>
      <c r="D4" t="s">
        <v>29</v>
      </c>
      <c r="E4" t="s">
        <v>88</v>
      </c>
      <c r="F4" t="s">
        <v>420</v>
      </c>
      <c r="G4" s="11" t="s">
        <v>421</v>
      </c>
      <c r="H4" t="s">
        <v>30</v>
      </c>
      <c r="I4" t="s">
        <v>43</v>
      </c>
      <c r="J4" t="s">
        <v>26</v>
      </c>
      <c r="K4" t="s">
        <v>291</v>
      </c>
      <c r="L4" s="2" t="s">
        <v>422</v>
      </c>
      <c r="M4" t="s">
        <v>423</v>
      </c>
      <c r="N4" s="2" t="s">
        <v>424</v>
      </c>
      <c r="P4">
        <v>30000</v>
      </c>
      <c r="Q4" t="s">
        <v>25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8402-099B-4A52-9E79-F8C5A9FA3BD6}">
  <dimension ref="A1:R3"/>
  <sheetViews>
    <sheetView workbookViewId="0">
      <pane ySplit="1" topLeftCell="A2" activePane="bottomLeft" state="frozen"/>
      <selection activeCell="N1" sqref="N1"/>
      <selection pane="bottomLeft" activeCell="A2" sqref="A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30" x14ac:dyDescent="0.25">
      <c r="A2" t="s">
        <v>425</v>
      </c>
      <c r="B2" t="s">
        <v>433</v>
      </c>
      <c r="C2" t="s">
        <v>434</v>
      </c>
      <c r="D2" t="s">
        <v>20</v>
      </c>
      <c r="E2" t="s">
        <v>21</v>
      </c>
      <c r="F2" t="s">
        <v>435</v>
      </c>
      <c r="G2" s="11" t="s">
        <v>436</v>
      </c>
      <c r="H2" t="s">
        <v>102</v>
      </c>
      <c r="I2" t="s">
        <v>25</v>
      </c>
      <c r="J2" t="s">
        <v>26</v>
      </c>
      <c r="K2" t="s">
        <v>548</v>
      </c>
      <c r="L2" s="2" t="s">
        <v>437</v>
      </c>
      <c r="M2">
        <v>0</v>
      </c>
      <c r="N2" s="2" t="s">
        <v>438</v>
      </c>
      <c r="O2" t="s">
        <v>282</v>
      </c>
      <c r="P2" t="s">
        <v>25</v>
      </c>
      <c r="R2" s="2" t="s">
        <v>439</v>
      </c>
    </row>
    <row r="3" spans="1:18" ht="45" x14ac:dyDescent="0.25">
      <c r="A3" t="s">
        <v>425</v>
      </c>
      <c r="B3" t="s">
        <v>426</v>
      </c>
      <c r="C3" t="s">
        <v>427</v>
      </c>
      <c r="D3" t="s">
        <v>29</v>
      </c>
      <c r="E3" t="s">
        <v>21</v>
      </c>
      <c r="F3" t="s">
        <v>428</v>
      </c>
      <c r="G3" s="11" t="s">
        <v>429</v>
      </c>
      <c r="H3" t="s">
        <v>30</v>
      </c>
      <c r="I3" t="s">
        <v>56</v>
      </c>
      <c r="J3" t="s">
        <v>26</v>
      </c>
      <c r="K3" t="s">
        <v>91</v>
      </c>
      <c r="L3" s="2" t="s">
        <v>430</v>
      </c>
      <c r="M3">
        <v>0</v>
      </c>
      <c r="N3" s="2" t="s">
        <v>431</v>
      </c>
      <c r="O3">
        <v>0</v>
      </c>
      <c r="P3" t="s">
        <v>25</v>
      </c>
      <c r="Q3" t="s">
        <v>55</v>
      </c>
      <c r="R3" s="2" t="s">
        <v>432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6142-A0A5-488E-85AA-8379D292C0A8}">
  <dimension ref="A1:R2"/>
  <sheetViews>
    <sheetView workbookViewId="0">
      <pane ySplit="1" topLeftCell="A2" activePane="bottomLeft" state="frozen"/>
      <selection activeCell="N1" sqref="N1"/>
      <selection pane="bottomLeft" activeCell="A2" sqref="A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440</v>
      </c>
      <c r="B2" t="s">
        <v>441</v>
      </c>
      <c r="C2" t="s">
        <v>442</v>
      </c>
      <c r="D2" t="s">
        <v>29</v>
      </c>
      <c r="E2" t="s">
        <v>247</v>
      </c>
      <c r="F2" t="s">
        <v>443</v>
      </c>
      <c r="G2" s="11" t="s">
        <v>444</v>
      </c>
      <c r="H2" t="s">
        <v>52</v>
      </c>
      <c r="I2" t="s">
        <v>43</v>
      </c>
      <c r="J2" t="s">
        <v>26</v>
      </c>
      <c r="K2" t="s">
        <v>104</v>
      </c>
      <c r="L2" s="2" t="s">
        <v>445</v>
      </c>
      <c r="M2" t="s">
        <v>54</v>
      </c>
      <c r="N2" s="2" t="s">
        <v>446</v>
      </c>
      <c r="O2" t="s">
        <v>447</v>
      </c>
      <c r="P2" t="s">
        <v>56</v>
      </c>
      <c r="Q2" t="s">
        <v>448</v>
      </c>
      <c r="R2" s="2" t="s">
        <v>449</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52C6-AE67-4EEE-8BAC-2E1141680896}">
  <dimension ref="A1:S12"/>
  <sheetViews>
    <sheetView workbookViewId="0">
      <pane ySplit="1" topLeftCell="A2" activePane="bottomLeft" state="frozen"/>
      <selection activeCell="N1" sqref="N1"/>
      <selection pane="bottomLeft" activeCell="A3" sqref="A3"/>
    </sheetView>
  </sheetViews>
  <sheetFormatPr defaultRowHeight="15" x14ac:dyDescent="0.25"/>
  <cols>
    <col min="1" max="1" width="35.42578125" customWidth="1"/>
    <col min="2" max="2" width="17.42578125" customWidth="1"/>
    <col min="3" max="3" width="42.28515625" customWidth="1"/>
    <col min="4" max="4" width="18.42578125" customWidth="1"/>
    <col min="5" max="5" width="17.42578125" customWidth="1"/>
    <col min="6" max="6" width="18.85546875" customWidth="1"/>
    <col min="7" max="7" width="19.42578125" style="11" customWidth="1"/>
    <col min="8" max="8" width="18.85546875" customWidth="1"/>
    <col min="10" max="10" width="19.42578125" customWidth="1"/>
    <col min="11" max="11" width="29.28515625" customWidth="1"/>
    <col min="12" max="12" width="33.85546875" style="2" customWidth="1"/>
    <col min="13" max="13" width="21.42578125" customWidth="1"/>
    <col min="14" max="14" width="46.5703125" style="2" customWidth="1"/>
    <col min="15" max="15" width="25" customWidth="1"/>
    <col min="16" max="16" width="25" style="11"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30" x14ac:dyDescent="0.25">
      <c r="A2" t="s">
        <v>450</v>
      </c>
      <c r="B2" t="s">
        <v>451</v>
      </c>
      <c r="C2" t="s">
        <v>452</v>
      </c>
      <c r="D2" t="s">
        <v>29</v>
      </c>
      <c r="E2" t="s">
        <v>21</v>
      </c>
      <c r="F2" t="s">
        <v>453</v>
      </c>
      <c r="G2" s="11" t="s">
        <v>454</v>
      </c>
      <c r="H2" t="s">
        <v>236</v>
      </c>
      <c r="I2" t="s">
        <v>56</v>
      </c>
      <c r="J2" t="s">
        <v>26</v>
      </c>
      <c r="K2" t="s">
        <v>91</v>
      </c>
      <c r="L2" s="2" t="s">
        <v>455</v>
      </c>
      <c r="M2" s="3" t="s">
        <v>33</v>
      </c>
      <c r="N2" s="2" t="s">
        <v>456</v>
      </c>
      <c r="O2" t="s">
        <v>457</v>
      </c>
      <c r="P2" s="11">
        <v>3</v>
      </c>
      <c r="Q2" t="s">
        <v>25</v>
      </c>
      <c r="S2" s="2" t="s">
        <v>458</v>
      </c>
    </row>
    <row r="3" spans="1:19" ht="45" x14ac:dyDescent="0.25">
      <c r="A3" t="s">
        <v>450</v>
      </c>
      <c r="B3" t="s">
        <v>451</v>
      </c>
      <c r="C3" t="s">
        <v>459</v>
      </c>
      <c r="D3" t="s">
        <v>29</v>
      </c>
      <c r="E3" t="s">
        <v>21</v>
      </c>
      <c r="F3" t="s">
        <v>460</v>
      </c>
      <c r="G3" s="11" t="s">
        <v>461</v>
      </c>
      <c r="H3" t="s">
        <v>30</v>
      </c>
      <c r="I3" t="s">
        <v>43</v>
      </c>
      <c r="J3" t="s">
        <v>26</v>
      </c>
      <c r="K3" t="s">
        <v>31</v>
      </c>
      <c r="L3" s="2" t="s">
        <v>462</v>
      </c>
      <c r="M3" s="3" t="s">
        <v>33</v>
      </c>
      <c r="N3" s="2" t="s">
        <v>463</v>
      </c>
      <c r="O3" t="s">
        <v>464</v>
      </c>
      <c r="P3" s="11">
        <v>30</v>
      </c>
      <c r="Q3" t="s">
        <v>25</v>
      </c>
      <c r="S3" s="2" t="s">
        <v>465</v>
      </c>
    </row>
    <row r="4" spans="1:19" ht="45" x14ac:dyDescent="0.25">
      <c r="A4" t="s">
        <v>450</v>
      </c>
      <c r="B4" t="s">
        <v>451</v>
      </c>
      <c r="C4" t="s">
        <v>466</v>
      </c>
      <c r="D4" t="s">
        <v>29</v>
      </c>
      <c r="E4" t="s">
        <v>21</v>
      </c>
      <c r="F4" t="s">
        <v>467</v>
      </c>
      <c r="G4" s="11" t="s">
        <v>468</v>
      </c>
      <c r="H4" t="s">
        <v>102</v>
      </c>
      <c r="I4" t="s">
        <v>43</v>
      </c>
      <c r="J4" t="s">
        <v>290</v>
      </c>
      <c r="K4" t="s">
        <v>31</v>
      </c>
      <c r="L4" s="2" t="s">
        <v>469</v>
      </c>
      <c r="M4" t="s">
        <v>64</v>
      </c>
      <c r="N4" s="2" t="s">
        <v>424</v>
      </c>
      <c r="P4" s="11">
        <v>100</v>
      </c>
      <c r="Q4" t="s">
        <v>25</v>
      </c>
      <c r="S4" s="2" t="s">
        <v>470</v>
      </c>
    </row>
    <row r="5" spans="1:19" ht="30" x14ac:dyDescent="0.25">
      <c r="A5" t="s">
        <v>450</v>
      </c>
      <c r="B5" t="s">
        <v>451</v>
      </c>
      <c r="C5" t="s">
        <v>471</v>
      </c>
      <c r="D5" t="s">
        <v>29</v>
      </c>
      <c r="E5" t="s">
        <v>99</v>
      </c>
      <c r="F5" t="s">
        <v>472</v>
      </c>
      <c r="G5" s="11" t="s">
        <v>473</v>
      </c>
      <c r="H5" t="s">
        <v>52</v>
      </c>
      <c r="I5" t="s">
        <v>43</v>
      </c>
      <c r="J5" t="s">
        <v>26</v>
      </c>
      <c r="K5" t="s">
        <v>104</v>
      </c>
      <c r="L5" s="2" t="s">
        <v>474</v>
      </c>
      <c r="M5" t="s">
        <v>54</v>
      </c>
      <c r="N5" s="2" t="s">
        <v>475</v>
      </c>
      <c r="O5" s="7">
        <v>20000</v>
      </c>
      <c r="P5" s="44">
        <v>20000</v>
      </c>
      <c r="Q5" t="s">
        <v>56</v>
      </c>
      <c r="R5" t="s">
        <v>476</v>
      </c>
      <c r="S5" s="2" t="s">
        <v>477</v>
      </c>
    </row>
    <row r="6" spans="1:19" x14ac:dyDescent="0.25">
      <c r="A6" t="s">
        <v>450</v>
      </c>
      <c r="B6" t="s">
        <v>451</v>
      </c>
      <c r="C6" t="s">
        <v>478</v>
      </c>
      <c r="D6" t="s">
        <v>29</v>
      </c>
      <c r="E6" t="s">
        <v>99</v>
      </c>
      <c r="F6" t="s">
        <v>479</v>
      </c>
      <c r="G6" s="11" t="s">
        <v>480</v>
      </c>
      <c r="H6" t="s">
        <v>52</v>
      </c>
      <c r="I6" t="s">
        <v>25</v>
      </c>
      <c r="J6" t="s">
        <v>26</v>
      </c>
      <c r="K6" t="s">
        <v>104</v>
      </c>
      <c r="L6" s="2" t="s">
        <v>281</v>
      </c>
      <c r="M6" t="s">
        <v>54</v>
      </c>
      <c r="N6" s="2" t="s">
        <v>481</v>
      </c>
      <c r="O6" s="7">
        <v>7500</v>
      </c>
      <c r="P6" s="44">
        <v>75000</v>
      </c>
      <c r="Q6" t="s">
        <v>56</v>
      </c>
      <c r="R6" t="s">
        <v>482</v>
      </c>
      <c r="S6" s="2" t="s">
        <v>483</v>
      </c>
    </row>
    <row r="7" spans="1:19" ht="30" x14ac:dyDescent="0.25">
      <c r="A7" t="s">
        <v>450</v>
      </c>
      <c r="B7" t="s">
        <v>451</v>
      </c>
      <c r="C7" t="s">
        <v>484</v>
      </c>
      <c r="D7" t="s">
        <v>29</v>
      </c>
      <c r="E7" t="s">
        <v>99</v>
      </c>
      <c r="F7" t="s">
        <v>485</v>
      </c>
      <c r="G7" s="11" t="s">
        <v>480</v>
      </c>
      <c r="H7" t="s">
        <v>52</v>
      </c>
      <c r="I7" t="s">
        <v>43</v>
      </c>
      <c r="J7" t="s">
        <v>26</v>
      </c>
      <c r="K7" t="s">
        <v>104</v>
      </c>
      <c r="L7" s="2" t="s">
        <v>486</v>
      </c>
      <c r="M7" t="s">
        <v>54</v>
      </c>
      <c r="N7" s="2" t="s">
        <v>487</v>
      </c>
      <c r="O7" s="7">
        <v>15000</v>
      </c>
      <c r="P7" s="44">
        <v>15000</v>
      </c>
      <c r="Q7" t="s">
        <v>56</v>
      </c>
      <c r="R7" t="s">
        <v>476</v>
      </c>
      <c r="S7" s="2" t="s">
        <v>488</v>
      </c>
    </row>
    <row r="8" spans="1:19" x14ac:dyDescent="0.25">
      <c r="A8" t="s">
        <v>450</v>
      </c>
      <c r="B8" t="s">
        <v>451</v>
      </c>
      <c r="C8" t="s">
        <v>489</v>
      </c>
      <c r="D8" t="s">
        <v>29</v>
      </c>
      <c r="E8" t="s">
        <v>21</v>
      </c>
      <c r="F8" t="s">
        <v>490</v>
      </c>
      <c r="G8" s="11" t="s">
        <v>491</v>
      </c>
      <c r="H8" t="s">
        <v>52</v>
      </c>
      <c r="I8" t="s">
        <v>43</v>
      </c>
      <c r="J8" t="s">
        <v>26</v>
      </c>
      <c r="K8" t="s">
        <v>46</v>
      </c>
      <c r="L8" s="2" t="s">
        <v>492</v>
      </c>
      <c r="M8" t="s">
        <v>64</v>
      </c>
      <c r="N8" s="2" t="s">
        <v>65</v>
      </c>
      <c r="O8" t="s">
        <v>493</v>
      </c>
      <c r="P8" s="44">
        <v>50</v>
      </c>
      <c r="Q8" t="s">
        <v>56</v>
      </c>
      <c r="R8" t="s">
        <v>494</v>
      </c>
      <c r="S8" s="2" t="s">
        <v>495</v>
      </c>
    </row>
    <row r="9" spans="1:19" ht="30" x14ac:dyDescent="0.25">
      <c r="A9" t="s">
        <v>450</v>
      </c>
      <c r="B9" t="s">
        <v>451</v>
      </c>
      <c r="C9" t="s">
        <v>496</v>
      </c>
      <c r="D9" t="s">
        <v>29</v>
      </c>
      <c r="E9" t="s">
        <v>99</v>
      </c>
      <c r="F9" t="s">
        <v>497</v>
      </c>
      <c r="G9" s="11" t="s">
        <v>498</v>
      </c>
      <c r="H9" t="s">
        <v>52</v>
      </c>
      <c r="I9" t="s">
        <v>43</v>
      </c>
      <c r="J9" t="s">
        <v>26</v>
      </c>
      <c r="K9" t="s">
        <v>104</v>
      </c>
      <c r="L9" s="2" t="s">
        <v>499</v>
      </c>
      <c r="M9" t="s">
        <v>54</v>
      </c>
      <c r="N9" s="2" t="s">
        <v>500</v>
      </c>
      <c r="O9" s="7">
        <v>100000</v>
      </c>
      <c r="P9" s="44">
        <v>100000</v>
      </c>
      <c r="Q9" t="s">
        <v>56</v>
      </c>
      <c r="R9" t="s">
        <v>501</v>
      </c>
      <c r="S9" s="2" t="s">
        <v>502</v>
      </c>
    </row>
    <row r="12" spans="1:19" x14ac:dyDescent="0.25">
      <c r="P12" s="11">
        <f>SUM(P2:P11)</f>
        <v>210183</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A1678-4E78-435E-A356-B07012D090AF}">
  <dimension ref="A1:R2"/>
  <sheetViews>
    <sheetView workbookViewId="0">
      <pane ySplit="1" topLeftCell="A2" activePane="bottomLeft" state="frozen"/>
      <selection activeCell="N1" sqref="N1"/>
      <selection pane="bottomLeft" activeCell="A2" sqref="A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45" x14ac:dyDescent="0.25">
      <c r="A2" t="s">
        <v>503</v>
      </c>
      <c r="B2" t="s">
        <v>503</v>
      </c>
      <c r="C2" t="s">
        <v>504</v>
      </c>
      <c r="D2" t="s">
        <v>29</v>
      </c>
      <c r="E2" t="s">
        <v>21</v>
      </c>
      <c r="F2" t="s">
        <v>505</v>
      </c>
      <c r="G2" s="11" t="s">
        <v>506</v>
      </c>
      <c r="H2" t="s">
        <v>30</v>
      </c>
      <c r="I2" t="s">
        <v>43</v>
      </c>
      <c r="J2" t="s">
        <v>26</v>
      </c>
      <c r="K2" t="s">
        <v>291</v>
      </c>
      <c r="L2" s="2" t="s">
        <v>507</v>
      </c>
      <c r="M2" t="s">
        <v>423</v>
      </c>
      <c r="N2" s="2" t="s">
        <v>508</v>
      </c>
      <c r="P2" t="s">
        <v>25</v>
      </c>
      <c r="R2" s="2" t="s">
        <v>509</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18373-F875-4E75-8AC9-B2C9BD6847EB}">
  <dimension ref="A1:S39"/>
  <sheetViews>
    <sheetView workbookViewId="0">
      <pane ySplit="1" topLeftCell="A2" activePane="bottomLeft" state="frozen"/>
      <selection activeCell="N1" sqref="N1"/>
      <selection pane="bottomLeft" activeCell="A8" sqref="A8"/>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9.85546875" style="2" customWidth="1"/>
    <col min="13" max="13" width="21.42578125" customWidth="1"/>
    <col min="14" max="14" width="30.28515625" style="2" customWidth="1"/>
    <col min="15" max="15" width="25" customWidth="1"/>
    <col min="16" max="16" width="17.855468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s="11" customFormat="1" x14ac:dyDescent="0.25">
      <c r="A2" s="11" t="s">
        <v>530</v>
      </c>
      <c r="B2" s="11" t="s">
        <v>544</v>
      </c>
      <c r="C2" s="11" t="s">
        <v>545</v>
      </c>
      <c r="D2" s="11" t="s">
        <v>20</v>
      </c>
      <c r="E2" s="11" t="s">
        <v>21</v>
      </c>
      <c r="F2" s="11" t="s">
        <v>546</v>
      </c>
      <c r="G2" s="11" t="s">
        <v>547</v>
      </c>
      <c r="H2" s="11" t="s">
        <v>30</v>
      </c>
      <c r="I2" s="11" t="s">
        <v>25</v>
      </c>
      <c r="J2" s="11" t="s">
        <v>26</v>
      </c>
      <c r="K2" s="11" t="s">
        <v>548</v>
      </c>
      <c r="L2" s="13" t="s">
        <v>549</v>
      </c>
      <c r="M2" s="11" t="s">
        <v>550</v>
      </c>
      <c r="N2" s="13" t="s">
        <v>551</v>
      </c>
      <c r="O2" s="11" t="s">
        <v>550</v>
      </c>
      <c r="P2" s="11">
        <v>0</v>
      </c>
      <c r="Q2" s="11" t="s">
        <v>25</v>
      </c>
      <c r="S2" s="13" t="s">
        <v>552</v>
      </c>
    </row>
    <row r="3" spans="1:19" s="11" customFormat="1" ht="60" x14ac:dyDescent="0.25">
      <c r="A3" s="11" t="s">
        <v>530</v>
      </c>
      <c r="B3" s="11" t="s">
        <v>544</v>
      </c>
      <c r="C3" s="11" t="s">
        <v>626</v>
      </c>
      <c r="D3" s="11" t="s">
        <v>29</v>
      </c>
      <c r="E3" s="11" t="s">
        <v>21</v>
      </c>
      <c r="F3" s="11" t="s">
        <v>627</v>
      </c>
      <c r="G3" s="11" t="s">
        <v>628</v>
      </c>
      <c r="H3" s="11" t="s">
        <v>52</v>
      </c>
      <c r="I3" s="11" t="s">
        <v>25</v>
      </c>
      <c r="J3" s="11" t="s">
        <v>26</v>
      </c>
      <c r="K3" s="11" t="s">
        <v>91</v>
      </c>
      <c r="L3" s="13" t="s">
        <v>281</v>
      </c>
      <c r="M3" s="23" t="s">
        <v>33</v>
      </c>
      <c r="N3" s="13" t="s">
        <v>629</v>
      </c>
      <c r="P3" s="11">
        <v>30</v>
      </c>
      <c r="Q3" s="11" t="s">
        <v>25</v>
      </c>
      <c r="S3" s="13" t="s">
        <v>630</v>
      </c>
    </row>
    <row r="4" spans="1:19" s="11" customFormat="1" x14ac:dyDescent="0.25">
      <c r="L4" s="13"/>
      <c r="M4" s="23"/>
      <c r="N4" s="13"/>
      <c r="S4" s="13"/>
    </row>
    <row r="5" spans="1:19" s="11" customFormat="1" x14ac:dyDescent="0.25">
      <c r="L5" s="13"/>
      <c r="M5" s="23"/>
      <c r="N5" s="13"/>
      <c r="S5" s="13"/>
    </row>
    <row r="6" spans="1:19" s="11" customFormat="1" x14ac:dyDescent="0.25">
      <c r="A6" s="11" t="s">
        <v>530</v>
      </c>
      <c r="B6" s="21" t="s">
        <v>510</v>
      </c>
      <c r="C6" s="21" t="s">
        <v>511</v>
      </c>
      <c r="D6" s="21" t="s">
        <v>29</v>
      </c>
      <c r="E6" s="21" t="s">
        <v>21</v>
      </c>
      <c r="F6" s="12" t="s">
        <v>512</v>
      </c>
      <c r="G6" s="12" t="s">
        <v>513</v>
      </c>
      <c r="H6" s="21" t="s">
        <v>52</v>
      </c>
      <c r="J6" s="21" t="s">
        <v>26</v>
      </c>
      <c r="K6" s="21" t="s">
        <v>514</v>
      </c>
      <c r="L6" s="21" t="s">
        <v>515</v>
      </c>
      <c r="M6" s="21" t="s">
        <v>516</v>
      </c>
      <c r="N6" s="21" t="s">
        <v>517</v>
      </c>
      <c r="O6" s="21" t="s">
        <v>516</v>
      </c>
      <c r="P6" s="21">
        <v>30</v>
      </c>
      <c r="Q6" s="21" t="s">
        <v>25</v>
      </c>
      <c r="R6" s="21" t="s">
        <v>55</v>
      </c>
      <c r="S6" s="21" t="s">
        <v>518</v>
      </c>
    </row>
    <row r="7" spans="1:19" s="11" customFormat="1" x14ac:dyDescent="0.25">
      <c r="B7" s="21"/>
      <c r="C7" s="21"/>
      <c r="D7" s="21"/>
      <c r="E7" s="21"/>
      <c r="F7" s="12"/>
      <c r="G7" s="12"/>
      <c r="H7" s="21"/>
      <c r="J7" s="21"/>
      <c r="K7" s="21"/>
      <c r="L7" s="21"/>
      <c r="M7" s="21"/>
      <c r="N7" s="21"/>
      <c r="O7" s="21"/>
      <c r="P7" s="21"/>
      <c r="Q7" s="21"/>
      <c r="R7" s="21"/>
      <c r="S7" s="21"/>
    </row>
    <row r="8" spans="1:19" s="11" customFormat="1" x14ac:dyDescent="0.25">
      <c r="B8" s="21"/>
      <c r="C8" s="21"/>
      <c r="D8" s="21"/>
      <c r="E8" s="21"/>
      <c r="F8" s="12"/>
      <c r="G8" s="12"/>
      <c r="H8" s="21"/>
      <c r="J8" s="21"/>
      <c r="K8" s="21"/>
      <c r="L8" s="21"/>
      <c r="M8" s="21"/>
      <c r="N8" s="21"/>
      <c r="O8" s="21"/>
      <c r="P8" s="21"/>
      <c r="Q8" s="21"/>
      <c r="R8" s="21"/>
      <c r="S8" s="21"/>
    </row>
    <row r="9" spans="1:19" x14ac:dyDescent="0.25">
      <c r="A9" t="s">
        <v>530</v>
      </c>
      <c r="B9" t="s">
        <v>519</v>
      </c>
      <c r="C9" t="s">
        <v>557</v>
      </c>
      <c r="D9" t="s">
        <v>98</v>
      </c>
      <c r="E9" t="s">
        <v>111</v>
      </c>
      <c r="F9" t="s">
        <v>558</v>
      </c>
      <c r="G9" s="11" t="s">
        <v>554</v>
      </c>
      <c r="H9" t="s">
        <v>102</v>
      </c>
      <c r="I9" t="s">
        <v>43</v>
      </c>
      <c r="J9" t="s">
        <v>103</v>
      </c>
      <c r="K9" t="s">
        <v>104</v>
      </c>
      <c r="M9" t="s">
        <v>54</v>
      </c>
      <c r="N9" s="2" t="s">
        <v>555</v>
      </c>
      <c r="O9" t="s">
        <v>559</v>
      </c>
      <c r="P9">
        <v>21800000</v>
      </c>
      <c r="Q9" t="s">
        <v>56</v>
      </c>
      <c r="R9" t="s">
        <v>556</v>
      </c>
    </row>
    <row r="10" spans="1:19" x14ac:dyDescent="0.25">
      <c r="A10" t="s">
        <v>530</v>
      </c>
      <c r="B10" t="s">
        <v>519</v>
      </c>
      <c r="C10" t="s">
        <v>553</v>
      </c>
      <c r="D10" t="s">
        <v>98</v>
      </c>
      <c r="E10" t="s">
        <v>111</v>
      </c>
      <c r="F10" t="s">
        <v>554</v>
      </c>
      <c r="G10" s="11" t="s">
        <v>554</v>
      </c>
      <c r="H10" t="s">
        <v>102</v>
      </c>
      <c r="I10" t="s">
        <v>43</v>
      </c>
      <c r="J10" t="s">
        <v>103</v>
      </c>
      <c r="K10" t="s">
        <v>104</v>
      </c>
      <c r="M10" t="s">
        <v>54</v>
      </c>
      <c r="N10" s="2" t="s">
        <v>555</v>
      </c>
      <c r="O10">
        <v>0</v>
      </c>
      <c r="P10">
        <v>0</v>
      </c>
      <c r="Q10" t="s">
        <v>56</v>
      </c>
      <c r="R10" t="s">
        <v>556</v>
      </c>
    </row>
    <row r="11" spans="1:19" x14ac:dyDescent="0.25">
      <c r="A11" t="s">
        <v>530</v>
      </c>
      <c r="B11" t="s">
        <v>519</v>
      </c>
      <c r="C11" t="s">
        <v>553</v>
      </c>
      <c r="D11" t="s">
        <v>98</v>
      </c>
      <c r="E11" t="s">
        <v>111</v>
      </c>
      <c r="F11" t="s">
        <v>560</v>
      </c>
      <c r="G11" s="11" t="s">
        <v>561</v>
      </c>
      <c r="H11" t="s">
        <v>102</v>
      </c>
      <c r="I11" t="s">
        <v>43</v>
      </c>
      <c r="J11" t="s">
        <v>103</v>
      </c>
      <c r="K11" t="s">
        <v>104</v>
      </c>
      <c r="M11" t="s">
        <v>54</v>
      </c>
      <c r="N11" s="2" t="s">
        <v>562</v>
      </c>
      <c r="O11" t="s">
        <v>563</v>
      </c>
      <c r="P11">
        <v>800000</v>
      </c>
      <c r="Q11" t="s">
        <v>56</v>
      </c>
      <c r="R11" t="s">
        <v>556</v>
      </c>
    </row>
    <row r="12" spans="1:19" x14ac:dyDescent="0.25">
      <c r="A12" t="s">
        <v>530</v>
      </c>
      <c r="B12" t="s">
        <v>519</v>
      </c>
      <c r="C12" t="s">
        <v>553</v>
      </c>
      <c r="D12" t="s">
        <v>98</v>
      </c>
      <c r="E12" t="s">
        <v>111</v>
      </c>
      <c r="F12" t="s">
        <v>564</v>
      </c>
      <c r="G12" s="11" t="s">
        <v>565</v>
      </c>
      <c r="H12" t="s">
        <v>102</v>
      </c>
      <c r="I12" t="s">
        <v>43</v>
      </c>
      <c r="J12" t="s">
        <v>103</v>
      </c>
      <c r="K12" t="s">
        <v>104</v>
      </c>
      <c r="M12" t="s">
        <v>54</v>
      </c>
      <c r="O12" t="s">
        <v>566</v>
      </c>
      <c r="P12">
        <v>2400000</v>
      </c>
      <c r="Q12" t="s">
        <v>56</v>
      </c>
      <c r="R12" t="s">
        <v>528</v>
      </c>
    </row>
    <row r="13" spans="1:19" x14ac:dyDescent="0.25">
      <c r="A13" t="s">
        <v>530</v>
      </c>
      <c r="B13" t="s">
        <v>519</v>
      </c>
      <c r="C13" t="s">
        <v>553</v>
      </c>
      <c r="D13" t="s">
        <v>98</v>
      </c>
      <c r="E13" t="s">
        <v>111</v>
      </c>
      <c r="F13" t="s">
        <v>565</v>
      </c>
      <c r="G13" s="11" t="s">
        <v>567</v>
      </c>
      <c r="H13" t="s">
        <v>102</v>
      </c>
      <c r="I13" t="s">
        <v>43</v>
      </c>
      <c r="J13" t="s">
        <v>103</v>
      </c>
      <c r="K13" t="s">
        <v>104</v>
      </c>
      <c r="M13" t="s">
        <v>54</v>
      </c>
      <c r="O13" t="s">
        <v>568</v>
      </c>
      <c r="P13">
        <v>600000</v>
      </c>
      <c r="Q13" t="s">
        <v>56</v>
      </c>
      <c r="R13" t="s">
        <v>556</v>
      </c>
    </row>
    <row r="14" spans="1:19" x14ac:dyDescent="0.25">
      <c r="A14" t="s">
        <v>530</v>
      </c>
      <c r="B14" t="s">
        <v>519</v>
      </c>
      <c r="C14" t="s">
        <v>557</v>
      </c>
      <c r="D14" t="s">
        <v>98</v>
      </c>
      <c r="E14" t="s">
        <v>111</v>
      </c>
      <c r="F14" t="s">
        <v>569</v>
      </c>
      <c r="G14" s="11" t="s">
        <v>570</v>
      </c>
      <c r="H14" t="s">
        <v>102</v>
      </c>
      <c r="I14" t="s">
        <v>43</v>
      </c>
      <c r="J14" t="s">
        <v>103</v>
      </c>
      <c r="K14" t="s">
        <v>104</v>
      </c>
      <c r="M14" t="s">
        <v>54</v>
      </c>
      <c r="N14" s="2" t="s">
        <v>571</v>
      </c>
      <c r="O14" t="s">
        <v>527</v>
      </c>
      <c r="P14">
        <v>400000</v>
      </c>
      <c r="Q14" t="s">
        <v>56</v>
      </c>
      <c r="R14" t="s">
        <v>528</v>
      </c>
      <c r="S14" s="2" t="s">
        <v>572</v>
      </c>
    </row>
    <row r="15" spans="1:19" x14ac:dyDescent="0.25">
      <c r="A15" t="s">
        <v>530</v>
      </c>
      <c r="B15" t="s">
        <v>519</v>
      </c>
      <c r="C15" t="s">
        <v>557</v>
      </c>
      <c r="D15" t="s">
        <v>98</v>
      </c>
      <c r="E15" t="s">
        <v>111</v>
      </c>
      <c r="F15" t="s">
        <v>1168</v>
      </c>
      <c r="G15" s="11" t="s">
        <v>1169</v>
      </c>
      <c r="H15" t="s">
        <v>102</v>
      </c>
      <c r="I15" t="s">
        <v>43</v>
      </c>
      <c r="J15" t="s">
        <v>103</v>
      </c>
      <c r="K15" t="s">
        <v>104</v>
      </c>
      <c r="M15" t="s">
        <v>54</v>
      </c>
      <c r="N15" s="2" t="s">
        <v>405</v>
      </c>
      <c r="O15" t="s">
        <v>1170</v>
      </c>
      <c r="P15">
        <v>100000</v>
      </c>
      <c r="Q15" t="s">
        <v>56</v>
      </c>
      <c r="R15" t="s">
        <v>528</v>
      </c>
    </row>
    <row r="16" spans="1:19" x14ac:dyDescent="0.25">
      <c r="A16" t="s">
        <v>530</v>
      </c>
      <c r="B16" s="5" t="s">
        <v>519</v>
      </c>
      <c r="C16" s="5" t="s">
        <v>520</v>
      </c>
      <c r="D16" s="5" t="s">
        <v>521</v>
      </c>
      <c r="E16" s="5" t="s">
        <v>522</v>
      </c>
      <c r="F16" s="6" t="s">
        <v>523</v>
      </c>
      <c r="G16" s="12" t="s">
        <v>524</v>
      </c>
      <c r="H16" s="5" t="s">
        <v>102</v>
      </c>
      <c r="J16" t="s">
        <v>103</v>
      </c>
      <c r="K16" t="s">
        <v>104</v>
      </c>
      <c r="L16" s="5" t="s">
        <v>405</v>
      </c>
      <c r="M16" s="5" t="s">
        <v>525</v>
      </c>
      <c r="N16" s="5" t="s">
        <v>526</v>
      </c>
      <c r="O16" s="5" t="s">
        <v>527</v>
      </c>
      <c r="P16" s="5">
        <v>400000</v>
      </c>
      <c r="Q16" s="5" t="s">
        <v>56</v>
      </c>
      <c r="R16" s="5" t="s">
        <v>528</v>
      </c>
      <c r="S16" s="5" t="s">
        <v>529</v>
      </c>
    </row>
    <row r="17" spans="1:19" ht="60" x14ac:dyDescent="0.25">
      <c r="A17" t="s">
        <v>530</v>
      </c>
      <c r="B17" t="s">
        <v>519</v>
      </c>
      <c r="C17" t="s">
        <v>531</v>
      </c>
      <c r="D17" t="s">
        <v>29</v>
      </c>
      <c r="E17" t="s">
        <v>21</v>
      </c>
      <c r="F17" t="s">
        <v>532</v>
      </c>
      <c r="G17" s="11" t="s">
        <v>533</v>
      </c>
      <c r="H17" t="s">
        <v>52</v>
      </c>
      <c r="I17" t="s">
        <v>56</v>
      </c>
      <c r="J17" t="s">
        <v>26</v>
      </c>
      <c r="K17" t="s">
        <v>91</v>
      </c>
      <c r="L17" s="2" t="s">
        <v>534</v>
      </c>
      <c r="M17" s="3" t="s">
        <v>33</v>
      </c>
      <c r="N17" s="2" t="s">
        <v>535</v>
      </c>
      <c r="O17" t="s">
        <v>536</v>
      </c>
      <c r="P17">
        <v>25</v>
      </c>
      <c r="Q17" t="s">
        <v>25</v>
      </c>
      <c r="R17" t="s">
        <v>55</v>
      </c>
      <c r="S17" s="2" t="s">
        <v>537</v>
      </c>
    </row>
    <row r="18" spans="1:19" ht="45" x14ac:dyDescent="0.25">
      <c r="A18" t="s">
        <v>530</v>
      </c>
      <c r="B18" t="s">
        <v>519</v>
      </c>
      <c r="C18" t="s">
        <v>538</v>
      </c>
      <c r="D18" t="s">
        <v>29</v>
      </c>
      <c r="E18" t="s">
        <v>21</v>
      </c>
      <c r="F18" t="s">
        <v>539</v>
      </c>
      <c r="G18" s="11" t="s">
        <v>540</v>
      </c>
      <c r="H18" t="s">
        <v>30</v>
      </c>
      <c r="I18" t="s">
        <v>25</v>
      </c>
      <c r="J18" t="s">
        <v>26</v>
      </c>
      <c r="K18" t="s">
        <v>31</v>
      </c>
      <c r="L18" s="2" t="s">
        <v>541</v>
      </c>
      <c r="M18" t="s">
        <v>64</v>
      </c>
      <c r="N18" s="2" t="s">
        <v>535</v>
      </c>
      <c r="O18" t="s">
        <v>542</v>
      </c>
      <c r="P18">
        <v>100</v>
      </c>
      <c r="Q18" t="s">
        <v>25</v>
      </c>
      <c r="R18" t="s">
        <v>55</v>
      </c>
      <c r="S18" s="2" t="s">
        <v>543</v>
      </c>
    </row>
    <row r="19" spans="1:19" ht="75" x14ac:dyDescent="0.25">
      <c r="A19" t="s">
        <v>530</v>
      </c>
      <c r="B19" t="s">
        <v>519</v>
      </c>
      <c r="C19" t="s">
        <v>573</v>
      </c>
      <c r="D19" t="s">
        <v>29</v>
      </c>
      <c r="E19" t="s">
        <v>21</v>
      </c>
      <c r="F19" t="s">
        <v>574</v>
      </c>
      <c r="G19" s="11" t="s">
        <v>575</v>
      </c>
      <c r="H19" t="s">
        <v>236</v>
      </c>
      <c r="I19" t="s">
        <v>56</v>
      </c>
      <c r="J19" t="s">
        <v>26</v>
      </c>
      <c r="K19" t="s">
        <v>91</v>
      </c>
      <c r="L19" s="2" t="s">
        <v>576</v>
      </c>
      <c r="M19" t="s">
        <v>64</v>
      </c>
      <c r="N19" s="2" t="s">
        <v>535</v>
      </c>
      <c r="O19" t="s">
        <v>577</v>
      </c>
      <c r="P19">
        <v>377</v>
      </c>
      <c r="Q19" t="s">
        <v>25</v>
      </c>
      <c r="R19" t="s">
        <v>55</v>
      </c>
      <c r="S19" s="2" t="s">
        <v>578</v>
      </c>
    </row>
    <row r="20" spans="1:19" ht="30" x14ac:dyDescent="0.25">
      <c r="A20" t="s">
        <v>530</v>
      </c>
      <c r="B20" t="s">
        <v>519</v>
      </c>
      <c r="C20" t="s">
        <v>579</v>
      </c>
      <c r="D20" t="s">
        <v>29</v>
      </c>
      <c r="E20" t="s">
        <v>21</v>
      </c>
      <c r="F20" t="s">
        <v>580</v>
      </c>
      <c r="G20" s="11" t="s">
        <v>581</v>
      </c>
      <c r="H20" t="s">
        <v>236</v>
      </c>
      <c r="I20" t="s">
        <v>56</v>
      </c>
      <c r="J20" t="s">
        <v>26</v>
      </c>
      <c r="K20" t="s">
        <v>91</v>
      </c>
      <c r="L20" s="2" t="s">
        <v>576</v>
      </c>
      <c r="M20" s="3" t="s">
        <v>33</v>
      </c>
      <c r="N20" s="2" t="s">
        <v>582</v>
      </c>
      <c r="O20" t="s">
        <v>535</v>
      </c>
      <c r="P20">
        <v>15</v>
      </c>
      <c r="Q20" t="s">
        <v>25</v>
      </c>
      <c r="R20" t="s">
        <v>55</v>
      </c>
      <c r="S20" s="2" t="s">
        <v>583</v>
      </c>
    </row>
    <row r="21" spans="1:19" ht="60" x14ac:dyDescent="0.25">
      <c r="A21" t="s">
        <v>530</v>
      </c>
      <c r="B21" t="s">
        <v>519</v>
      </c>
      <c r="C21" t="s">
        <v>584</v>
      </c>
      <c r="D21" t="s">
        <v>29</v>
      </c>
      <c r="E21" t="s">
        <v>21</v>
      </c>
      <c r="F21" t="s">
        <v>585</v>
      </c>
      <c r="G21" s="11" t="s">
        <v>586</v>
      </c>
      <c r="H21" t="s">
        <v>236</v>
      </c>
      <c r="I21" t="s">
        <v>56</v>
      </c>
      <c r="J21" t="s">
        <v>26</v>
      </c>
      <c r="K21" t="s">
        <v>91</v>
      </c>
      <c r="L21" s="2" t="s">
        <v>587</v>
      </c>
      <c r="M21" s="3" t="s">
        <v>33</v>
      </c>
      <c r="N21" s="2" t="s">
        <v>535</v>
      </c>
      <c r="O21" t="s">
        <v>588</v>
      </c>
      <c r="P21">
        <v>10</v>
      </c>
      <c r="Q21" t="s">
        <v>25</v>
      </c>
      <c r="R21" t="s">
        <v>55</v>
      </c>
      <c r="S21" s="2" t="s">
        <v>589</v>
      </c>
    </row>
    <row r="22" spans="1:19" ht="60" x14ac:dyDescent="0.25">
      <c r="A22" t="s">
        <v>530</v>
      </c>
      <c r="B22" t="s">
        <v>519</v>
      </c>
      <c r="C22" t="s">
        <v>590</v>
      </c>
      <c r="D22" t="s">
        <v>29</v>
      </c>
      <c r="E22" t="s">
        <v>21</v>
      </c>
      <c r="F22" t="s">
        <v>591</v>
      </c>
      <c r="G22" s="11" t="s">
        <v>592</v>
      </c>
      <c r="H22" t="s">
        <v>236</v>
      </c>
      <c r="I22" t="s">
        <v>56</v>
      </c>
      <c r="J22" t="s">
        <v>26</v>
      </c>
      <c r="K22" t="s">
        <v>91</v>
      </c>
      <c r="L22" s="2" t="s">
        <v>576</v>
      </c>
      <c r="M22" t="s">
        <v>77</v>
      </c>
      <c r="N22" s="2" t="s">
        <v>535</v>
      </c>
      <c r="O22" t="s">
        <v>593</v>
      </c>
      <c r="P22">
        <v>818</v>
      </c>
      <c r="Q22" t="s">
        <v>25</v>
      </c>
      <c r="R22" t="s">
        <v>55</v>
      </c>
      <c r="S22" s="2" t="s">
        <v>594</v>
      </c>
    </row>
    <row r="23" spans="1:19" ht="60" x14ac:dyDescent="0.25">
      <c r="A23" t="s">
        <v>530</v>
      </c>
      <c r="B23" t="s">
        <v>519</v>
      </c>
      <c r="C23" t="s">
        <v>595</v>
      </c>
      <c r="D23" t="s">
        <v>29</v>
      </c>
      <c r="E23" t="s">
        <v>21</v>
      </c>
      <c r="F23" t="s">
        <v>591</v>
      </c>
      <c r="G23" s="11" t="s">
        <v>592</v>
      </c>
      <c r="H23" t="s">
        <v>236</v>
      </c>
      <c r="I23" t="s">
        <v>56</v>
      </c>
      <c r="J23" t="s">
        <v>26</v>
      </c>
      <c r="K23" t="s">
        <v>91</v>
      </c>
      <c r="L23" s="2" t="s">
        <v>576</v>
      </c>
      <c r="M23" s="3" t="s">
        <v>33</v>
      </c>
      <c r="N23" s="2" t="s">
        <v>535</v>
      </c>
      <c r="O23" t="s">
        <v>516</v>
      </c>
      <c r="P23">
        <v>50</v>
      </c>
      <c r="Q23" t="s">
        <v>25</v>
      </c>
      <c r="R23" t="s">
        <v>55</v>
      </c>
      <c r="S23" s="2" t="s">
        <v>594</v>
      </c>
    </row>
    <row r="24" spans="1:19" ht="60" x14ac:dyDescent="0.25">
      <c r="A24" t="s">
        <v>530</v>
      </c>
      <c r="B24" t="s">
        <v>519</v>
      </c>
      <c r="C24" t="s">
        <v>596</v>
      </c>
      <c r="D24" t="s">
        <v>29</v>
      </c>
      <c r="E24" t="s">
        <v>21</v>
      </c>
      <c r="F24" t="s">
        <v>597</v>
      </c>
      <c r="G24" s="11" t="s">
        <v>598</v>
      </c>
      <c r="H24" t="s">
        <v>236</v>
      </c>
      <c r="I24" t="s">
        <v>56</v>
      </c>
      <c r="J24" t="s">
        <v>26</v>
      </c>
      <c r="K24" t="s">
        <v>91</v>
      </c>
      <c r="L24" s="2" t="s">
        <v>599</v>
      </c>
      <c r="M24" s="3" t="s">
        <v>33</v>
      </c>
      <c r="N24" s="2" t="s">
        <v>535</v>
      </c>
      <c r="O24" t="s">
        <v>588</v>
      </c>
      <c r="P24">
        <v>10</v>
      </c>
      <c r="Q24" t="s">
        <v>25</v>
      </c>
      <c r="R24" t="s">
        <v>55</v>
      </c>
      <c r="S24" s="2" t="s">
        <v>600</v>
      </c>
    </row>
    <row r="25" spans="1:19" ht="45" x14ac:dyDescent="0.25">
      <c r="A25" t="s">
        <v>530</v>
      </c>
      <c r="B25" t="s">
        <v>519</v>
      </c>
      <c r="C25" t="s">
        <v>601</v>
      </c>
      <c r="D25" t="s">
        <v>29</v>
      </c>
      <c r="E25" t="s">
        <v>21</v>
      </c>
      <c r="F25" t="s">
        <v>602</v>
      </c>
      <c r="G25" s="11" t="s">
        <v>603</v>
      </c>
      <c r="H25" t="s">
        <v>236</v>
      </c>
      <c r="I25" t="s">
        <v>56</v>
      </c>
      <c r="J25" t="s">
        <v>26</v>
      </c>
      <c r="K25" t="s">
        <v>91</v>
      </c>
      <c r="L25" s="2" t="s">
        <v>604</v>
      </c>
      <c r="M25" t="s">
        <v>64</v>
      </c>
      <c r="N25" s="2" t="s">
        <v>535</v>
      </c>
      <c r="O25" t="s">
        <v>605</v>
      </c>
      <c r="P25">
        <v>63</v>
      </c>
      <c r="Q25" t="s">
        <v>25</v>
      </c>
      <c r="R25" t="s">
        <v>55</v>
      </c>
      <c r="S25" s="2" t="s">
        <v>606</v>
      </c>
    </row>
    <row r="26" spans="1:19" ht="75" x14ac:dyDescent="0.25">
      <c r="A26" t="s">
        <v>530</v>
      </c>
      <c r="B26" t="s">
        <v>519</v>
      </c>
      <c r="C26" t="s">
        <v>607</v>
      </c>
      <c r="D26" t="s">
        <v>29</v>
      </c>
      <c r="E26" t="s">
        <v>21</v>
      </c>
      <c r="F26" t="s">
        <v>608</v>
      </c>
      <c r="G26" s="11" t="s">
        <v>609</v>
      </c>
      <c r="H26" t="s">
        <v>52</v>
      </c>
      <c r="I26" t="s">
        <v>43</v>
      </c>
      <c r="J26" t="s">
        <v>26</v>
      </c>
      <c r="K26" t="s">
        <v>243</v>
      </c>
      <c r="L26" s="2" t="s">
        <v>587</v>
      </c>
      <c r="M26" s="3" t="s">
        <v>33</v>
      </c>
      <c r="N26" s="2" t="s">
        <v>535</v>
      </c>
      <c r="O26" t="s">
        <v>536</v>
      </c>
      <c r="P26">
        <v>25</v>
      </c>
      <c r="Q26" t="s">
        <v>25</v>
      </c>
      <c r="R26" t="s">
        <v>55</v>
      </c>
      <c r="S26" s="2" t="s">
        <v>610</v>
      </c>
    </row>
    <row r="27" spans="1:19" ht="30" x14ac:dyDescent="0.25">
      <c r="A27" t="s">
        <v>530</v>
      </c>
      <c r="B27" t="s">
        <v>519</v>
      </c>
      <c r="C27" t="s">
        <v>611</v>
      </c>
      <c r="D27" t="s">
        <v>29</v>
      </c>
      <c r="E27" t="s">
        <v>111</v>
      </c>
      <c r="F27" t="s">
        <v>612</v>
      </c>
      <c r="G27" s="11" t="s">
        <v>613</v>
      </c>
      <c r="H27" t="s">
        <v>236</v>
      </c>
      <c r="I27" t="s">
        <v>56</v>
      </c>
      <c r="J27" t="s">
        <v>26</v>
      </c>
      <c r="K27" t="s">
        <v>31</v>
      </c>
      <c r="L27" s="2" t="s">
        <v>576</v>
      </c>
      <c r="M27" s="3" t="s">
        <v>33</v>
      </c>
      <c r="N27" s="2" t="s">
        <v>535</v>
      </c>
      <c r="O27" t="s">
        <v>614</v>
      </c>
      <c r="P27">
        <v>50</v>
      </c>
      <c r="Q27" t="s">
        <v>25</v>
      </c>
      <c r="R27" t="s">
        <v>55</v>
      </c>
      <c r="S27" s="2" t="s">
        <v>615</v>
      </c>
    </row>
    <row r="28" spans="1:19" ht="45" x14ac:dyDescent="0.25">
      <c r="A28" t="s">
        <v>530</v>
      </c>
      <c r="B28" t="s">
        <v>519</v>
      </c>
      <c r="C28" t="s">
        <v>616</v>
      </c>
      <c r="D28" t="s">
        <v>29</v>
      </c>
      <c r="E28" t="s">
        <v>21</v>
      </c>
      <c r="F28" t="s">
        <v>617</v>
      </c>
      <c r="G28" s="11" t="s">
        <v>618</v>
      </c>
      <c r="H28" t="s">
        <v>236</v>
      </c>
      <c r="I28" t="s">
        <v>56</v>
      </c>
      <c r="J28" t="s">
        <v>26</v>
      </c>
      <c r="K28" t="s">
        <v>46</v>
      </c>
      <c r="L28" s="2" t="s">
        <v>587</v>
      </c>
      <c r="M28" t="s">
        <v>64</v>
      </c>
      <c r="N28" s="2" t="s">
        <v>535</v>
      </c>
      <c r="O28" t="s">
        <v>619</v>
      </c>
      <c r="P28">
        <v>200</v>
      </c>
      <c r="Q28" t="s">
        <v>25</v>
      </c>
      <c r="R28" t="s">
        <v>55</v>
      </c>
      <c r="S28" s="2" t="s">
        <v>620</v>
      </c>
    </row>
    <row r="29" spans="1:19" ht="30" x14ac:dyDescent="0.25">
      <c r="A29" t="s">
        <v>530</v>
      </c>
      <c r="B29" t="s">
        <v>519</v>
      </c>
      <c r="C29" t="s">
        <v>621</v>
      </c>
      <c r="D29" t="s">
        <v>29</v>
      </c>
      <c r="E29" t="s">
        <v>21</v>
      </c>
      <c r="F29" t="s">
        <v>622</v>
      </c>
      <c r="G29" s="11" t="s">
        <v>623</v>
      </c>
      <c r="H29" t="s">
        <v>236</v>
      </c>
      <c r="I29" t="s">
        <v>56</v>
      </c>
      <c r="J29" t="s">
        <v>26</v>
      </c>
      <c r="K29" t="s">
        <v>91</v>
      </c>
      <c r="L29" s="2" t="s">
        <v>587</v>
      </c>
      <c r="M29" s="3" t="s">
        <v>33</v>
      </c>
      <c r="N29" s="2" t="s">
        <v>535</v>
      </c>
      <c r="O29" t="s">
        <v>624</v>
      </c>
      <c r="P29">
        <v>20</v>
      </c>
      <c r="Q29" t="s">
        <v>25</v>
      </c>
      <c r="R29" t="s">
        <v>55</v>
      </c>
      <c r="S29" s="2" t="s">
        <v>625</v>
      </c>
    </row>
    <row r="30" spans="1:19" ht="60" x14ac:dyDescent="0.25">
      <c r="A30" t="s">
        <v>530</v>
      </c>
      <c r="B30" t="s">
        <v>519</v>
      </c>
      <c r="C30" t="s">
        <v>635</v>
      </c>
      <c r="D30" t="s">
        <v>29</v>
      </c>
      <c r="E30" t="s">
        <v>21</v>
      </c>
      <c r="F30" t="s">
        <v>636</v>
      </c>
      <c r="G30" s="11" t="s">
        <v>637</v>
      </c>
      <c r="H30" t="s">
        <v>52</v>
      </c>
      <c r="I30" t="s">
        <v>56</v>
      </c>
      <c r="J30" t="s">
        <v>26</v>
      </c>
      <c r="K30" t="s">
        <v>243</v>
      </c>
      <c r="L30" s="2" t="s">
        <v>638</v>
      </c>
      <c r="M30" s="3" t="s">
        <v>33</v>
      </c>
      <c r="N30" s="2" t="s">
        <v>535</v>
      </c>
      <c r="O30" t="s">
        <v>624</v>
      </c>
      <c r="P30">
        <v>20</v>
      </c>
      <c r="Q30" t="s">
        <v>25</v>
      </c>
      <c r="R30" t="s">
        <v>55</v>
      </c>
      <c r="S30" s="2" t="s">
        <v>639</v>
      </c>
    </row>
    <row r="31" spans="1:19" ht="60" x14ac:dyDescent="0.25">
      <c r="A31" t="s">
        <v>530</v>
      </c>
      <c r="B31" t="s">
        <v>519</v>
      </c>
      <c r="C31" t="s">
        <v>631</v>
      </c>
      <c r="D31" t="s">
        <v>29</v>
      </c>
      <c r="E31" t="s">
        <v>21</v>
      </c>
      <c r="F31" t="s">
        <v>632</v>
      </c>
      <c r="G31" s="11" t="s">
        <v>633</v>
      </c>
      <c r="H31" t="s">
        <v>236</v>
      </c>
      <c r="I31" t="s">
        <v>202</v>
      </c>
      <c r="J31" t="s">
        <v>26</v>
      </c>
      <c r="K31" t="s">
        <v>243</v>
      </c>
      <c r="L31" s="2" t="s">
        <v>576</v>
      </c>
      <c r="M31" s="3" t="s">
        <v>33</v>
      </c>
      <c r="N31" s="2" t="s">
        <v>535</v>
      </c>
      <c r="O31" t="s">
        <v>624</v>
      </c>
      <c r="P31">
        <v>20</v>
      </c>
      <c r="Q31" t="s">
        <v>25</v>
      </c>
      <c r="R31" t="s">
        <v>55</v>
      </c>
      <c r="S31" s="2" t="s">
        <v>634</v>
      </c>
    </row>
    <row r="32" spans="1:19" ht="60" x14ac:dyDescent="0.25">
      <c r="A32" t="s">
        <v>530</v>
      </c>
      <c r="B32" t="s">
        <v>519</v>
      </c>
      <c r="C32" t="s">
        <v>640</v>
      </c>
      <c r="D32" t="s">
        <v>29</v>
      </c>
      <c r="E32" t="s">
        <v>111</v>
      </c>
      <c r="F32" t="s">
        <v>641</v>
      </c>
      <c r="G32" s="11" t="s">
        <v>642</v>
      </c>
      <c r="H32" t="s">
        <v>236</v>
      </c>
      <c r="I32" t="s">
        <v>56</v>
      </c>
      <c r="J32" t="s">
        <v>26</v>
      </c>
      <c r="K32" t="s">
        <v>91</v>
      </c>
      <c r="L32" s="2" t="s">
        <v>541</v>
      </c>
      <c r="M32" t="s">
        <v>264</v>
      </c>
      <c r="N32" s="2" t="s">
        <v>643</v>
      </c>
      <c r="O32" t="s">
        <v>644</v>
      </c>
      <c r="P32">
        <v>1118</v>
      </c>
      <c r="Q32" t="s">
        <v>25</v>
      </c>
      <c r="R32" t="s">
        <v>55</v>
      </c>
      <c r="S32" s="2" t="s">
        <v>645</v>
      </c>
    </row>
    <row r="33" spans="1:19" ht="60" x14ac:dyDescent="0.25">
      <c r="A33" t="s">
        <v>530</v>
      </c>
      <c r="B33" t="s">
        <v>519</v>
      </c>
      <c r="C33" t="s">
        <v>646</v>
      </c>
      <c r="D33" t="s">
        <v>29</v>
      </c>
      <c r="E33" t="s">
        <v>21</v>
      </c>
      <c r="F33" t="s">
        <v>647</v>
      </c>
      <c r="G33" s="11" t="s">
        <v>648</v>
      </c>
      <c r="H33" t="s">
        <v>236</v>
      </c>
      <c r="I33" t="s">
        <v>56</v>
      </c>
      <c r="J33" t="s">
        <v>26</v>
      </c>
      <c r="K33" t="s">
        <v>46</v>
      </c>
      <c r="L33" s="2" t="s">
        <v>649</v>
      </c>
      <c r="M33" t="s">
        <v>64</v>
      </c>
      <c r="N33" s="2" t="s">
        <v>535</v>
      </c>
      <c r="O33" t="s">
        <v>650</v>
      </c>
      <c r="P33">
        <v>75</v>
      </c>
      <c r="Q33" t="s">
        <v>25</v>
      </c>
      <c r="R33" t="s">
        <v>55</v>
      </c>
      <c r="S33" s="2" t="s">
        <v>651</v>
      </c>
    </row>
    <row r="34" spans="1:19" ht="30" x14ac:dyDescent="0.25">
      <c r="A34" t="s">
        <v>530</v>
      </c>
      <c r="B34" t="s">
        <v>519</v>
      </c>
      <c r="C34" t="s">
        <v>652</v>
      </c>
      <c r="D34" t="s">
        <v>29</v>
      </c>
      <c r="E34" t="s">
        <v>21</v>
      </c>
      <c r="F34" t="s">
        <v>653</v>
      </c>
      <c r="G34" s="11" t="s">
        <v>654</v>
      </c>
      <c r="H34" t="s">
        <v>102</v>
      </c>
      <c r="I34" t="s">
        <v>43</v>
      </c>
      <c r="J34" t="s">
        <v>62</v>
      </c>
      <c r="K34" t="s">
        <v>291</v>
      </c>
      <c r="L34" s="2" t="s">
        <v>83</v>
      </c>
      <c r="M34" t="s">
        <v>264</v>
      </c>
      <c r="N34" s="2" t="s">
        <v>65</v>
      </c>
      <c r="O34" t="s">
        <v>655</v>
      </c>
      <c r="P34">
        <v>3000</v>
      </c>
      <c r="Q34" t="s">
        <v>56</v>
      </c>
      <c r="R34" t="s">
        <v>656</v>
      </c>
      <c r="S34" s="2" t="s">
        <v>657</v>
      </c>
    </row>
    <row r="35" spans="1:19" ht="45" x14ac:dyDescent="0.25">
      <c r="A35" t="s">
        <v>530</v>
      </c>
      <c r="B35" t="s">
        <v>519</v>
      </c>
      <c r="C35" t="s">
        <v>658</v>
      </c>
      <c r="D35" t="s">
        <v>29</v>
      </c>
      <c r="E35" t="s">
        <v>21</v>
      </c>
      <c r="F35" t="s">
        <v>659</v>
      </c>
      <c r="G35" s="11" t="s">
        <v>660</v>
      </c>
      <c r="H35" t="s">
        <v>236</v>
      </c>
      <c r="I35" t="s">
        <v>56</v>
      </c>
      <c r="J35" t="s">
        <v>26</v>
      </c>
      <c r="K35" t="s">
        <v>91</v>
      </c>
      <c r="L35" s="2" t="s">
        <v>661</v>
      </c>
      <c r="M35" s="3" t="s">
        <v>33</v>
      </c>
      <c r="N35" s="2" t="s">
        <v>535</v>
      </c>
      <c r="O35" t="s">
        <v>536</v>
      </c>
      <c r="P35">
        <v>25</v>
      </c>
      <c r="Q35" t="s">
        <v>25</v>
      </c>
      <c r="R35" t="s">
        <v>55</v>
      </c>
      <c r="S35" s="2" t="s">
        <v>662</v>
      </c>
    </row>
    <row r="36" spans="1:19" ht="45" x14ac:dyDescent="0.25">
      <c r="A36" t="s">
        <v>530</v>
      </c>
      <c r="B36" t="s">
        <v>519</v>
      </c>
      <c r="C36" t="s">
        <v>663</v>
      </c>
      <c r="D36" t="s">
        <v>29</v>
      </c>
      <c r="E36" t="s">
        <v>21</v>
      </c>
      <c r="F36" t="s">
        <v>659</v>
      </c>
      <c r="G36" s="11" t="s">
        <v>660</v>
      </c>
      <c r="H36" t="s">
        <v>236</v>
      </c>
      <c r="I36" t="s">
        <v>56</v>
      </c>
      <c r="J36" t="s">
        <v>26</v>
      </c>
      <c r="K36" t="s">
        <v>91</v>
      </c>
      <c r="L36" s="2" t="s">
        <v>664</v>
      </c>
      <c r="M36" s="3" t="s">
        <v>33</v>
      </c>
      <c r="N36" s="2" t="s">
        <v>535</v>
      </c>
      <c r="O36" t="s">
        <v>516</v>
      </c>
      <c r="P36">
        <v>50</v>
      </c>
      <c r="Q36" t="s">
        <v>25</v>
      </c>
      <c r="R36" t="s">
        <v>55</v>
      </c>
      <c r="S36" s="2" t="s">
        <v>665</v>
      </c>
    </row>
    <row r="39" spans="1:19" x14ac:dyDescent="0.25">
      <c r="P39">
        <f>SUM(P9:P38)</f>
        <v>26506071</v>
      </c>
    </row>
  </sheetData>
  <sortState xmlns:xlrd2="http://schemas.microsoft.com/office/spreadsheetml/2017/richdata2" ref="A2:S36">
    <sortCondition ref="B2:B36"/>
  </sortState>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4408-E33E-4EB8-9CA9-DF5B11D0B17F}">
  <dimension ref="A1:S40"/>
  <sheetViews>
    <sheetView topLeftCell="N1" workbookViewId="0">
      <pane ySplit="1" topLeftCell="A36" activePane="bottomLeft" state="frozen"/>
      <selection activeCell="N1" sqref="N1"/>
      <selection pane="bottomLeft" activeCell="Q37" sqref="Q37"/>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19" customWidth="1"/>
    <col min="11" max="11" width="29.28515625" customWidth="1"/>
    <col min="12" max="12" width="63.7109375" style="2" customWidth="1"/>
    <col min="13" max="13" width="21.42578125" customWidth="1"/>
    <col min="14" max="14" width="30.85546875" style="2" customWidth="1"/>
    <col min="15" max="15" width="13.28515625" customWidth="1"/>
    <col min="16" max="16" width="14.71093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45" x14ac:dyDescent="0.25">
      <c r="A2" t="s">
        <v>666</v>
      </c>
      <c r="B2" t="s">
        <v>667</v>
      </c>
      <c r="C2" t="s">
        <v>675</v>
      </c>
      <c r="D2" t="s">
        <v>29</v>
      </c>
      <c r="E2" t="s">
        <v>21</v>
      </c>
      <c r="F2" t="s">
        <v>676</v>
      </c>
      <c r="G2" s="11" t="s">
        <v>677</v>
      </c>
      <c r="H2" t="s">
        <v>30</v>
      </c>
      <c r="I2" t="s">
        <v>25</v>
      </c>
      <c r="J2" t="s">
        <v>26</v>
      </c>
      <c r="K2" t="s">
        <v>291</v>
      </c>
      <c r="L2" s="2" t="s">
        <v>678</v>
      </c>
      <c r="M2" t="s">
        <v>64</v>
      </c>
      <c r="N2" s="2" t="s">
        <v>679</v>
      </c>
      <c r="O2" t="s">
        <v>680</v>
      </c>
      <c r="P2">
        <v>500</v>
      </c>
      <c r="Q2" t="s">
        <v>56</v>
      </c>
      <c r="R2" t="s">
        <v>681</v>
      </c>
      <c r="S2" s="2" t="s">
        <v>682</v>
      </c>
    </row>
    <row r="3" spans="1:19" ht="30" x14ac:dyDescent="0.25">
      <c r="A3" t="s">
        <v>666</v>
      </c>
      <c r="B3" t="s">
        <v>667</v>
      </c>
      <c r="C3" t="s">
        <v>683</v>
      </c>
      <c r="D3" t="s">
        <v>29</v>
      </c>
      <c r="E3" t="s">
        <v>99</v>
      </c>
      <c r="F3" t="s">
        <v>684</v>
      </c>
      <c r="G3" s="11" t="s">
        <v>685</v>
      </c>
      <c r="H3" t="s">
        <v>52</v>
      </c>
      <c r="I3" t="s">
        <v>43</v>
      </c>
      <c r="J3" t="s">
        <v>26</v>
      </c>
      <c r="K3" t="s">
        <v>104</v>
      </c>
      <c r="L3" s="2" t="s">
        <v>686</v>
      </c>
      <c r="M3" t="s">
        <v>54</v>
      </c>
      <c r="P3">
        <v>300</v>
      </c>
      <c r="Q3" t="s">
        <v>56</v>
      </c>
      <c r="R3" t="s">
        <v>687</v>
      </c>
      <c r="S3" s="2" t="s">
        <v>688</v>
      </c>
    </row>
    <row r="4" spans="1:19" ht="30" x14ac:dyDescent="0.25">
      <c r="A4" t="s">
        <v>666</v>
      </c>
      <c r="B4" t="s">
        <v>667</v>
      </c>
      <c r="C4" t="s">
        <v>742</v>
      </c>
      <c r="D4" t="s">
        <v>29</v>
      </c>
      <c r="E4" t="s">
        <v>99</v>
      </c>
      <c r="F4" t="s">
        <v>684</v>
      </c>
      <c r="G4" s="11" t="s">
        <v>743</v>
      </c>
      <c r="H4" t="s">
        <v>52</v>
      </c>
      <c r="I4" t="s">
        <v>43</v>
      </c>
      <c r="J4" t="s">
        <v>26</v>
      </c>
      <c r="K4" t="s">
        <v>104</v>
      </c>
      <c r="L4" s="2" t="s">
        <v>744</v>
      </c>
      <c r="M4" t="s">
        <v>54</v>
      </c>
      <c r="P4">
        <v>300</v>
      </c>
      <c r="Q4" t="s">
        <v>56</v>
      </c>
      <c r="R4" t="s">
        <v>687</v>
      </c>
      <c r="S4" s="2" t="s">
        <v>745</v>
      </c>
    </row>
    <row r="5" spans="1:19" ht="30" x14ac:dyDescent="0.25">
      <c r="A5" t="s">
        <v>666</v>
      </c>
      <c r="B5" t="s">
        <v>667</v>
      </c>
      <c r="C5" t="s">
        <v>761</v>
      </c>
      <c r="D5" t="s">
        <v>29</v>
      </c>
      <c r="E5" t="s">
        <v>99</v>
      </c>
      <c r="F5" t="s">
        <v>762</v>
      </c>
      <c r="G5" s="11" t="s">
        <v>755</v>
      </c>
      <c r="H5" t="s">
        <v>52</v>
      </c>
      <c r="I5" t="s">
        <v>43</v>
      </c>
      <c r="J5" t="s">
        <v>26</v>
      </c>
      <c r="K5" t="s">
        <v>104</v>
      </c>
      <c r="L5" s="2" t="s">
        <v>714</v>
      </c>
      <c r="M5" t="s">
        <v>54</v>
      </c>
      <c r="P5">
        <v>300</v>
      </c>
      <c r="Q5" t="s">
        <v>56</v>
      </c>
      <c r="R5" t="s">
        <v>756</v>
      </c>
      <c r="S5" s="2" t="s">
        <v>763</v>
      </c>
    </row>
    <row r="6" spans="1:19" ht="30" x14ac:dyDescent="0.25">
      <c r="A6" t="s">
        <v>666</v>
      </c>
      <c r="B6" t="s">
        <v>667</v>
      </c>
      <c r="C6" t="s">
        <v>753</v>
      </c>
      <c r="D6" t="s">
        <v>29</v>
      </c>
      <c r="E6" t="s">
        <v>99</v>
      </c>
      <c r="F6" t="s">
        <v>754</v>
      </c>
      <c r="G6" s="11" t="s">
        <v>755</v>
      </c>
      <c r="H6" t="s">
        <v>52</v>
      </c>
      <c r="I6" t="s">
        <v>43</v>
      </c>
      <c r="J6" t="s">
        <v>26</v>
      </c>
      <c r="K6" t="s">
        <v>104</v>
      </c>
      <c r="M6" t="s">
        <v>54</v>
      </c>
      <c r="P6">
        <v>300</v>
      </c>
      <c r="Q6" t="s">
        <v>56</v>
      </c>
      <c r="R6" t="s">
        <v>756</v>
      </c>
      <c r="S6" s="2" t="s">
        <v>757</v>
      </c>
    </row>
    <row r="7" spans="1:19" ht="30" x14ac:dyDescent="0.25">
      <c r="A7" t="s">
        <v>666</v>
      </c>
      <c r="B7" t="s">
        <v>667</v>
      </c>
      <c r="C7" t="s">
        <v>758</v>
      </c>
      <c r="D7" t="s">
        <v>29</v>
      </c>
      <c r="E7" t="s">
        <v>99</v>
      </c>
      <c r="F7" t="s">
        <v>754</v>
      </c>
      <c r="G7" s="11" t="s">
        <v>755</v>
      </c>
      <c r="H7" t="s">
        <v>52</v>
      </c>
      <c r="I7" t="s">
        <v>43</v>
      </c>
      <c r="J7" t="s">
        <v>26</v>
      </c>
      <c r="K7" t="s">
        <v>104</v>
      </c>
      <c r="L7" s="2" t="s">
        <v>759</v>
      </c>
      <c r="M7" t="s">
        <v>54</v>
      </c>
      <c r="P7">
        <v>300</v>
      </c>
      <c r="Q7" t="s">
        <v>56</v>
      </c>
      <c r="R7" t="s">
        <v>756</v>
      </c>
      <c r="S7" s="2" t="s">
        <v>760</v>
      </c>
    </row>
    <row r="8" spans="1:19" ht="45" x14ac:dyDescent="0.25">
      <c r="A8" t="s">
        <v>666</v>
      </c>
      <c r="B8" t="s">
        <v>667</v>
      </c>
      <c r="C8" t="s">
        <v>764</v>
      </c>
      <c r="D8" t="s">
        <v>29</v>
      </c>
      <c r="E8" t="s">
        <v>99</v>
      </c>
      <c r="F8" t="s">
        <v>765</v>
      </c>
      <c r="G8" s="11" t="s">
        <v>755</v>
      </c>
      <c r="H8" t="s">
        <v>52</v>
      </c>
      <c r="I8" t="s">
        <v>43</v>
      </c>
      <c r="J8" t="s">
        <v>26</v>
      </c>
      <c r="K8" t="s">
        <v>104</v>
      </c>
      <c r="L8" s="2" t="s">
        <v>766</v>
      </c>
      <c r="M8" t="s">
        <v>54</v>
      </c>
      <c r="P8">
        <v>300</v>
      </c>
      <c r="Q8" t="s">
        <v>56</v>
      </c>
      <c r="R8" t="s">
        <v>756</v>
      </c>
      <c r="S8" s="2" t="s">
        <v>767</v>
      </c>
    </row>
    <row r="9" spans="1:19" ht="30" x14ac:dyDescent="0.25">
      <c r="A9" t="s">
        <v>666</v>
      </c>
      <c r="B9" t="s">
        <v>667</v>
      </c>
      <c r="C9" t="s">
        <v>792</v>
      </c>
      <c r="D9" t="s">
        <v>29</v>
      </c>
      <c r="E9" t="s">
        <v>99</v>
      </c>
      <c r="F9" t="s">
        <v>793</v>
      </c>
      <c r="G9" s="11" t="s">
        <v>794</v>
      </c>
      <c r="H9" t="s">
        <v>52</v>
      </c>
      <c r="I9" t="s">
        <v>43</v>
      </c>
      <c r="J9" t="s">
        <v>26</v>
      </c>
      <c r="K9" t="s">
        <v>104</v>
      </c>
      <c r="L9" s="2" t="s">
        <v>771</v>
      </c>
      <c r="M9" t="s">
        <v>54</v>
      </c>
      <c r="P9">
        <v>150</v>
      </c>
      <c r="Q9" t="s">
        <v>56</v>
      </c>
      <c r="R9" t="s">
        <v>756</v>
      </c>
      <c r="S9" s="2" t="s">
        <v>795</v>
      </c>
    </row>
    <row r="10" spans="1:19" ht="30" x14ac:dyDescent="0.25">
      <c r="A10" t="s">
        <v>666</v>
      </c>
      <c r="B10" t="s">
        <v>667</v>
      </c>
      <c r="C10" t="s">
        <v>689</v>
      </c>
      <c r="D10" t="s">
        <v>29</v>
      </c>
      <c r="E10" t="s">
        <v>99</v>
      </c>
      <c r="F10" t="s">
        <v>690</v>
      </c>
      <c r="G10" s="11" t="s">
        <v>691</v>
      </c>
      <c r="H10" t="s">
        <v>52</v>
      </c>
      <c r="I10" t="s">
        <v>43</v>
      </c>
      <c r="J10" t="s">
        <v>26</v>
      </c>
      <c r="K10" t="s">
        <v>104</v>
      </c>
      <c r="L10" s="2" t="s">
        <v>692</v>
      </c>
      <c r="M10" t="s">
        <v>54</v>
      </c>
      <c r="P10">
        <v>300</v>
      </c>
      <c r="Q10" t="s">
        <v>56</v>
      </c>
      <c r="R10" t="s">
        <v>693</v>
      </c>
      <c r="S10" s="2" t="s">
        <v>694</v>
      </c>
    </row>
    <row r="11" spans="1:19" ht="30" x14ac:dyDescent="0.25">
      <c r="A11" t="s">
        <v>666</v>
      </c>
      <c r="B11" t="s">
        <v>667</v>
      </c>
      <c r="C11" t="s">
        <v>695</v>
      </c>
      <c r="D11" t="s">
        <v>29</v>
      </c>
      <c r="E11" t="s">
        <v>99</v>
      </c>
      <c r="F11" t="s">
        <v>690</v>
      </c>
      <c r="G11" s="11" t="s">
        <v>691</v>
      </c>
      <c r="H11" t="s">
        <v>52</v>
      </c>
      <c r="I11" t="s">
        <v>43</v>
      </c>
      <c r="J11" t="s">
        <v>26</v>
      </c>
      <c r="K11" t="s">
        <v>104</v>
      </c>
      <c r="L11" s="2" t="s">
        <v>692</v>
      </c>
      <c r="M11" t="s">
        <v>54</v>
      </c>
      <c r="P11">
        <v>300</v>
      </c>
      <c r="Q11" t="s">
        <v>56</v>
      </c>
      <c r="R11" t="s">
        <v>693</v>
      </c>
      <c r="S11" s="2" t="s">
        <v>696</v>
      </c>
    </row>
    <row r="12" spans="1:19" ht="30" x14ac:dyDescent="0.25">
      <c r="A12" t="s">
        <v>666</v>
      </c>
      <c r="B12" t="s">
        <v>667</v>
      </c>
      <c r="C12" t="s">
        <v>697</v>
      </c>
      <c r="D12" t="s">
        <v>29</v>
      </c>
      <c r="E12" t="s">
        <v>99</v>
      </c>
      <c r="F12" t="s">
        <v>690</v>
      </c>
      <c r="G12" s="11" t="s">
        <v>691</v>
      </c>
      <c r="H12" t="s">
        <v>52</v>
      </c>
      <c r="I12" t="s">
        <v>43</v>
      </c>
      <c r="J12" t="s">
        <v>26</v>
      </c>
      <c r="K12" t="s">
        <v>104</v>
      </c>
      <c r="L12" s="2" t="s">
        <v>698</v>
      </c>
      <c r="M12" t="s">
        <v>54</v>
      </c>
      <c r="P12">
        <v>300</v>
      </c>
      <c r="Q12" t="s">
        <v>56</v>
      </c>
      <c r="R12" t="s">
        <v>693</v>
      </c>
      <c r="S12" s="2" t="s">
        <v>699</v>
      </c>
    </row>
    <row r="13" spans="1:19" ht="30" x14ac:dyDescent="0.25">
      <c r="A13" t="s">
        <v>666</v>
      </c>
      <c r="B13" t="s">
        <v>667</v>
      </c>
      <c r="C13" t="s">
        <v>700</v>
      </c>
      <c r="D13" t="s">
        <v>29</v>
      </c>
      <c r="E13" t="s">
        <v>99</v>
      </c>
      <c r="F13" t="s">
        <v>690</v>
      </c>
      <c r="G13" s="11" t="s">
        <v>691</v>
      </c>
      <c r="H13" t="s">
        <v>52</v>
      </c>
      <c r="I13" t="s">
        <v>43</v>
      </c>
      <c r="J13" t="s">
        <v>26</v>
      </c>
      <c r="K13" t="s">
        <v>104</v>
      </c>
      <c r="L13" s="2" t="s">
        <v>701</v>
      </c>
      <c r="M13" t="s">
        <v>54</v>
      </c>
      <c r="P13">
        <v>300</v>
      </c>
      <c r="Q13" t="s">
        <v>56</v>
      </c>
      <c r="R13" t="s">
        <v>693</v>
      </c>
      <c r="S13" s="2" t="s">
        <v>702</v>
      </c>
    </row>
    <row r="14" spans="1:19" ht="30" x14ac:dyDescent="0.25">
      <c r="A14" t="s">
        <v>666</v>
      </c>
      <c r="B14" t="s">
        <v>667</v>
      </c>
      <c r="C14" t="s">
        <v>746</v>
      </c>
      <c r="D14" t="s">
        <v>29</v>
      </c>
      <c r="E14" t="s">
        <v>99</v>
      </c>
      <c r="F14" t="s">
        <v>708</v>
      </c>
      <c r="G14" s="11" t="s">
        <v>747</v>
      </c>
      <c r="H14" t="s">
        <v>52</v>
      </c>
      <c r="I14" t="s">
        <v>43</v>
      </c>
      <c r="J14" t="s">
        <v>26</v>
      </c>
      <c r="K14" t="s">
        <v>104</v>
      </c>
      <c r="L14" s="2" t="s">
        <v>692</v>
      </c>
      <c r="M14" t="s">
        <v>54</v>
      </c>
      <c r="P14">
        <v>300</v>
      </c>
      <c r="Q14" t="s">
        <v>56</v>
      </c>
      <c r="R14" t="s">
        <v>693</v>
      </c>
      <c r="S14" s="2" t="s">
        <v>748</v>
      </c>
    </row>
    <row r="15" spans="1:19" ht="30" x14ac:dyDescent="0.25">
      <c r="A15" t="s">
        <v>666</v>
      </c>
      <c r="B15" t="s">
        <v>667</v>
      </c>
      <c r="C15" t="s">
        <v>746</v>
      </c>
      <c r="D15" t="s">
        <v>29</v>
      </c>
      <c r="E15" t="s">
        <v>99</v>
      </c>
      <c r="F15" t="s">
        <v>708</v>
      </c>
      <c r="G15" s="11" t="s">
        <v>747</v>
      </c>
      <c r="H15" t="s">
        <v>52</v>
      </c>
      <c r="I15" t="s">
        <v>43</v>
      </c>
      <c r="J15" t="s">
        <v>26</v>
      </c>
      <c r="K15" t="s">
        <v>104</v>
      </c>
      <c r="L15" s="2" t="s">
        <v>692</v>
      </c>
      <c r="M15" t="s">
        <v>54</v>
      </c>
      <c r="P15">
        <v>300</v>
      </c>
      <c r="Q15" t="s">
        <v>56</v>
      </c>
      <c r="R15" t="s">
        <v>693</v>
      </c>
      <c r="S15" s="2" t="s">
        <v>749</v>
      </c>
    </row>
    <row r="16" spans="1:19" ht="30" x14ac:dyDescent="0.25">
      <c r="A16" t="s">
        <v>666</v>
      </c>
      <c r="B16" t="s">
        <v>667</v>
      </c>
      <c r="C16" t="s">
        <v>746</v>
      </c>
      <c r="D16" t="s">
        <v>29</v>
      </c>
      <c r="E16" t="s">
        <v>99</v>
      </c>
      <c r="F16" t="s">
        <v>750</v>
      </c>
      <c r="G16" s="11" t="s">
        <v>747</v>
      </c>
      <c r="H16" t="s">
        <v>52</v>
      </c>
      <c r="I16" t="s">
        <v>43</v>
      </c>
      <c r="J16" t="s">
        <v>26</v>
      </c>
      <c r="K16" t="s">
        <v>104</v>
      </c>
      <c r="L16" s="2" t="s">
        <v>751</v>
      </c>
      <c r="M16" t="s">
        <v>54</v>
      </c>
      <c r="P16">
        <v>300</v>
      </c>
      <c r="Q16" t="s">
        <v>56</v>
      </c>
      <c r="R16" t="s">
        <v>693</v>
      </c>
      <c r="S16" s="2" t="s">
        <v>752</v>
      </c>
    </row>
    <row r="17" spans="1:19" ht="30" x14ac:dyDescent="0.25">
      <c r="A17" t="s">
        <v>666</v>
      </c>
      <c r="B17" t="s">
        <v>667</v>
      </c>
      <c r="C17" t="s">
        <v>768</v>
      </c>
      <c r="D17" t="s">
        <v>29</v>
      </c>
      <c r="E17" t="s">
        <v>99</v>
      </c>
      <c r="F17" t="s">
        <v>769</v>
      </c>
      <c r="G17" s="11" t="s">
        <v>770</v>
      </c>
      <c r="H17" t="s">
        <v>52</v>
      </c>
      <c r="I17" t="s">
        <v>43</v>
      </c>
      <c r="J17" t="s">
        <v>26</v>
      </c>
      <c r="K17" t="s">
        <v>104</v>
      </c>
      <c r="L17" s="2" t="s">
        <v>771</v>
      </c>
      <c r="M17" t="s">
        <v>54</v>
      </c>
      <c r="P17">
        <v>1000</v>
      </c>
      <c r="Q17" t="s">
        <v>56</v>
      </c>
      <c r="R17" t="s">
        <v>693</v>
      </c>
      <c r="S17" s="2" t="s">
        <v>772</v>
      </c>
    </row>
    <row r="18" spans="1:19" ht="30" x14ac:dyDescent="0.25">
      <c r="A18" t="s">
        <v>666</v>
      </c>
      <c r="B18" t="s">
        <v>667</v>
      </c>
      <c r="C18" t="s">
        <v>781</v>
      </c>
      <c r="D18" t="s">
        <v>29</v>
      </c>
      <c r="E18" t="s">
        <v>99</v>
      </c>
      <c r="F18" t="s">
        <v>241</v>
      </c>
      <c r="G18" s="11" t="s">
        <v>778</v>
      </c>
      <c r="H18" t="s">
        <v>52</v>
      </c>
      <c r="I18" t="s">
        <v>43</v>
      </c>
      <c r="J18" t="s">
        <v>26</v>
      </c>
      <c r="K18" t="s">
        <v>104</v>
      </c>
      <c r="L18" s="2" t="s">
        <v>779</v>
      </c>
      <c r="M18" t="s">
        <v>54</v>
      </c>
      <c r="P18">
        <v>1200</v>
      </c>
      <c r="Q18" t="s">
        <v>56</v>
      </c>
      <c r="R18" t="s">
        <v>693</v>
      </c>
      <c r="S18" s="2" t="s">
        <v>782</v>
      </c>
    </row>
    <row r="19" spans="1:19" ht="45" x14ac:dyDescent="0.25">
      <c r="A19" t="s">
        <v>666</v>
      </c>
      <c r="B19" t="s">
        <v>667</v>
      </c>
      <c r="C19" t="s">
        <v>768</v>
      </c>
      <c r="D19" t="s">
        <v>29</v>
      </c>
      <c r="E19" t="s">
        <v>99</v>
      </c>
      <c r="F19" t="s">
        <v>777</v>
      </c>
      <c r="G19" s="11" t="s">
        <v>778</v>
      </c>
      <c r="H19" t="s">
        <v>52</v>
      </c>
      <c r="I19" t="s">
        <v>43</v>
      </c>
      <c r="J19" t="s">
        <v>26</v>
      </c>
      <c r="K19" t="s">
        <v>104</v>
      </c>
      <c r="L19" s="2" t="s">
        <v>779</v>
      </c>
      <c r="M19" t="s">
        <v>54</v>
      </c>
      <c r="P19">
        <v>1000</v>
      </c>
      <c r="Q19" t="s">
        <v>56</v>
      </c>
      <c r="R19" t="s">
        <v>693</v>
      </c>
      <c r="S19" s="2" t="s">
        <v>780</v>
      </c>
    </row>
    <row r="20" spans="1:19" ht="45" x14ac:dyDescent="0.25">
      <c r="A20" t="s">
        <v>666</v>
      </c>
      <c r="B20" t="s">
        <v>667</v>
      </c>
      <c r="C20" t="s">
        <v>768</v>
      </c>
      <c r="D20" t="s">
        <v>29</v>
      </c>
      <c r="E20" t="s">
        <v>99</v>
      </c>
      <c r="F20" t="s">
        <v>777</v>
      </c>
      <c r="G20" s="11" t="s">
        <v>777</v>
      </c>
      <c r="H20" t="s">
        <v>52</v>
      </c>
      <c r="I20" t="s">
        <v>43</v>
      </c>
      <c r="J20" t="s">
        <v>26</v>
      </c>
      <c r="K20" t="s">
        <v>104</v>
      </c>
      <c r="L20" s="2" t="s">
        <v>779</v>
      </c>
      <c r="M20" t="s">
        <v>54</v>
      </c>
      <c r="P20">
        <v>1000</v>
      </c>
      <c r="Q20" t="s">
        <v>56</v>
      </c>
      <c r="R20" t="s">
        <v>693</v>
      </c>
      <c r="S20" s="2" t="s">
        <v>780</v>
      </c>
    </row>
    <row r="21" spans="1:19" x14ac:dyDescent="0.25">
      <c r="A21" t="s">
        <v>666</v>
      </c>
      <c r="B21" t="s">
        <v>667</v>
      </c>
      <c r="C21" t="s">
        <v>773</v>
      </c>
      <c r="D21" t="s">
        <v>29</v>
      </c>
      <c r="E21" t="s">
        <v>99</v>
      </c>
      <c r="F21" t="s">
        <v>774</v>
      </c>
      <c r="G21" s="11" t="s">
        <v>770</v>
      </c>
      <c r="H21" t="s">
        <v>52</v>
      </c>
      <c r="I21" t="s">
        <v>43</v>
      </c>
      <c r="J21" t="s">
        <v>26</v>
      </c>
      <c r="K21" t="s">
        <v>104</v>
      </c>
      <c r="L21" s="2" t="s">
        <v>775</v>
      </c>
      <c r="M21" t="s">
        <v>54</v>
      </c>
      <c r="P21">
        <v>1000</v>
      </c>
      <c r="Q21" t="s">
        <v>56</v>
      </c>
      <c r="R21" t="s">
        <v>693</v>
      </c>
      <c r="S21" s="2" t="s">
        <v>776</v>
      </c>
    </row>
    <row r="22" spans="1:19" ht="45" x14ac:dyDescent="0.25">
      <c r="A22" t="s">
        <v>666</v>
      </c>
      <c r="B22" t="s">
        <v>667</v>
      </c>
      <c r="C22" t="s">
        <v>783</v>
      </c>
      <c r="D22" t="s">
        <v>29</v>
      </c>
      <c r="E22" t="s">
        <v>99</v>
      </c>
      <c r="F22" t="s">
        <v>784</v>
      </c>
      <c r="G22" s="11" t="s">
        <v>785</v>
      </c>
      <c r="H22" t="s">
        <v>102</v>
      </c>
      <c r="I22" t="s">
        <v>43</v>
      </c>
      <c r="J22" t="s">
        <v>62</v>
      </c>
      <c r="K22" t="s">
        <v>104</v>
      </c>
      <c r="L22" s="2" t="s">
        <v>786</v>
      </c>
      <c r="M22" t="s">
        <v>54</v>
      </c>
      <c r="P22">
        <v>1000</v>
      </c>
      <c r="Q22" t="s">
        <v>56</v>
      </c>
      <c r="R22" t="s">
        <v>693</v>
      </c>
      <c r="S22" s="2" t="s">
        <v>787</v>
      </c>
    </row>
    <row r="23" spans="1:19" ht="30" x14ac:dyDescent="0.25">
      <c r="A23" t="s">
        <v>666</v>
      </c>
      <c r="B23" t="s">
        <v>667</v>
      </c>
      <c r="C23" t="s">
        <v>712</v>
      </c>
      <c r="D23" t="s">
        <v>29</v>
      </c>
      <c r="E23" t="s">
        <v>99</v>
      </c>
      <c r="F23" t="s">
        <v>708</v>
      </c>
      <c r="G23" s="11" t="s">
        <v>713</v>
      </c>
      <c r="H23" t="s">
        <v>52</v>
      </c>
      <c r="I23" t="s">
        <v>43</v>
      </c>
      <c r="J23" t="s">
        <v>26</v>
      </c>
      <c r="K23" t="s">
        <v>104</v>
      </c>
      <c r="L23" s="2" t="s">
        <v>714</v>
      </c>
      <c r="M23" t="s">
        <v>54</v>
      </c>
      <c r="P23">
        <v>300</v>
      </c>
      <c r="Q23" t="s">
        <v>56</v>
      </c>
      <c r="R23" t="s">
        <v>715</v>
      </c>
      <c r="S23" s="2" t="s">
        <v>716</v>
      </c>
    </row>
    <row r="24" spans="1:19" ht="30" x14ac:dyDescent="0.25">
      <c r="A24" t="s">
        <v>666</v>
      </c>
      <c r="B24" t="s">
        <v>667</v>
      </c>
      <c r="C24" t="s">
        <v>712</v>
      </c>
      <c r="D24" t="s">
        <v>29</v>
      </c>
      <c r="E24" t="s">
        <v>99</v>
      </c>
      <c r="F24" t="s">
        <v>708</v>
      </c>
      <c r="G24" s="11" t="s">
        <v>708</v>
      </c>
      <c r="H24" t="s">
        <v>52</v>
      </c>
      <c r="I24" t="s">
        <v>43</v>
      </c>
      <c r="J24" t="s">
        <v>26</v>
      </c>
      <c r="K24" t="s">
        <v>104</v>
      </c>
      <c r="L24" s="2" t="s">
        <v>714</v>
      </c>
      <c r="M24" t="s">
        <v>54</v>
      </c>
      <c r="P24">
        <v>300</v>
      </c>
      <c r="Q24" t="s">
        <v>56</v>
      </c>
      <c r="R24" t="s">
        <v>715</v>
      </c>
      <c r="S24" s="2" t="s">
        <v>716</v>
      </c>
    </row>
    <row r="25" spans="1:19" ht="60" x14ac:dyDescent="0.25">
      <c r="A25" t="s">
        <v>666</v>
      </c>
      <c r="B25" t="s">
        <v>667</v>
      </c>
      <c r="C25" t="s">
        <v>712</v>
      </c>
      <c r="D25" t="s">
        <v>29</v>
      </c>
      <c r="E25" t="s">
        <v>99</v>
      </c>
      <c r="F25" t="s">
        <v>797</v>
      </c>
      <c r="G25" s="11" t="s">
        <v>798</v>
      </c>
      <c r="H25" t="s">
        <v>52</v>
      </c>
      <c r="I25" t="s">
        <v>43</v>
      </c>
      <c r="J25" t="s">
        <v>26</v>
      </c>
      <c r="K25" t="s">
        <v>104</v>
      </c>
      <c r="L25" s="2" t="s">
        <v>799</v>
      </c>
      <c r="M25" t="s">
        <v>54</v>
      </c>
      <c r="P25">
        <v>1000</v>
      </c>
      <c r="Q25" t="s">
        <v>56</v>
      </c>
      <c r="R25" t="s">
        <v>715</v>
      </c>
      <c r="S25" s="2" t="s">
        <v>800</v>
      </c>
    </row>
    <row r="26" spans="1:19" ht="60" x14ac:dyDescent="0.25">
      <c r="A26" t="s">
        <v>666</v>
      </c>
      <c r="B26" t="s">
        <v>667</v>
      </c>
      <c r="C26" t="s">
        <v>712</v>
      </c>
      <c r="D26" t="s">
        <v>29</v>
      </c>
      <c r="E26" t="s">
        <v>99</v>
      </c>
      <c r="F26" t="s">
        <v>797</v>
      </c>
      <c r="G26" s="11" t="s">
        <v>797</v>
      </c>
      <c r="H26" t="s">
        <v>52</v>
      </c>
      <c r="I26" t="s">
        <v>43</v>
      </c>
      <c r="J26" t="s">
        <v>26</v>
      </c>
      <c r="K26" t="s">
        <v>104</v>
      </c>
      <c r="L26" s="2" t="s">
        <v>799</v>
      </c>
      <c r="M26" t="s">
        <v>54</v>
      </c>
      <c r="P26">
        <v>1000</v>
      </c>
      <c r="Q26" t="s">
        <v>56</v>
      </c>
      <c r="R26" t="s">
        <v>715</v>
      </c>
      <c r="S26" s="2" t="s">
        <v>800</v>
      </c>
    </row>
    <row r="27" spans="1:19" ht="30" x14ac:dyDescent="0.25">
      <c r="A27" t="s">
        <v>666</v>
      </c>
      <c r="B27" t="s">
        <v>667</v>
      </c>
      <c r="C27" t="s">
        <v>737</v>
      </c>
      <c r="D27" t="s">
        <v>29</v>
      </c>
      <c r="E27" t="s">
        <v>99</v>
      </c>
      <c r="F27" t="s">
        <v>738</v>
      </c>
      <c r="G27" s="11" t="s">
        <v>732</v>
      </c>
      <c r="H27" t="s">
        <v>52</v>
      </c>
      <c r="I27" t="s">
        <v>43</v>
      </c>
      <c r="J27" t="s">
        <v>26</v>
      </c>
      <c r="K27" t="s">
        <v>104</v>
      </c>
      <c r="L27" s="2" t="s">
        <v>739</v>
      </c>
      <c r="M27" t="s">
        <v>54</v>
      </c>
      <c r="P27">
        <v>300</v>
      </c>
      <c r="Q27" t="s">
        <v>56</v>
      </c>
      <c r="R27" t="s">
        <v>740</v>
      </c>
      <c r="S27" s="2" t="s">
        <v>741</v>
      </c>
    </row>
    <row r="28" spans="1:19" ht="30" x14ac:dyDescent="0.25">
      <c r="A28" t="s">
        <v>666</v>
      </c>
      <c r="B28" t="s">
        <v>667</v>
      </c>
      <c r="C28" t="s">
        <v>707</v>
      </c>
      <c r="D28" t="s">
        <v>29</v>
      </c>
      <c r="E28" t="s">
        <v>99</v>
      </c>
      <c r="F28" t="s">
        <v>708</v>
      </c>
      <c r="G28" s="11" t="s">
        <v>709</v>
      </c>
      <c r="H28" t="s">
        <v>52</v>
      </c>
      <c r="I28" t="s">
        <v>43</v>
      </c>
      <c r="J28" t="s">
        <v>26</v>
      </c>
      <c r="K28" t="s">
        <v>104</v>
      </c>
      <c r="L28" s="2" t="s">
        <v>710</v>
      </c>
      <c r="M28" t="s">
        <v>54</v>
      </c>
      <c r="P28">
        <v>300</v>
      </c>
      <c r="Q28" t="s">
        <v>56</v>
      </c>
      <c r="R28" t="s">
        <v>313</v>
      </c>
      <c r="S28" s="2" t="s">
        <v>711</v>
      </c>
    </row>
    <row r="29" spans="1:19" ht="30" x14ac:dyDescent="0.25">
      <c r="A29" t="s">
        <v>666</v>
      </c>
      <c r="B29" t="s">
        <v>667</v>
      </c>
      <c r="C29" t="s">
        <v>735</v>
      </c>
      <c r="D29" t="s">
        <v>29</v>
      </c>
      <c r="E29" t="s">
        <v>99</v>
      </c>
      <c r="F29" t="s">
        <v>708</v>
      </c>
      <c r="G29" s="11" t="s">
        <v>732</v>
      </c>
      <c r="H29" t="s">
        <v>52</v>
      </c>
      <c r="I29" t="s">
        <v>43</v>
      </c>
      <c r="J29" t="s">
        <v>26</v>
      </c>
      <c r="K29" t="s">
        <v>104</v>
      </c>
      <c r="L29" s="2" t="s">
        <v>692</v>
      </c>
      <c r="M29" t="s">
        <v>54</v>
      </c>
      <c r="P29">
        <v>300</v>
      </c>
      <c r="Q29" t="s">
        <v>56</v>
      </c>
      <c r="R29" t="s">
        <v>313</v>
      </c>
      <c r="S29" s="2" t="s">
        <v>736</v>
      </c>
    </row>
    <row r="30" spans="1:19" ht="30" x14ac:dyDescent="0.25">
      <c r="A30" t="s">
        <v>666</v>
      </c>
      <c r="B30" t="s">
        <v>667</v>
      </c>
      <c r="C30" t="s">
        <v>730</v>
      </c>
      <c r="D30" t="s">
        <v>29</v>
      </c>
      <c r="E30" t="s">
        <v>99</v>
      </c>
      <c r="F30" t="s">
        <v>731</v>
      </c>
      <c r="G30" s="11" t="s">
        <v>732</v>
      </c>
      <c r="H30" t="s">
        <v>52</v>
      </c>
      <c r="I30" t="s">
        <v>43</v>
      </c>
      <c r="J30" t="s">
        <v>26</v>
      </c>
      <c r="K30" t="s">
        <v>104</v>
      </c>
      <c r="L30" s="2" t="s">
        <v>733</v>
      </c>
      <c r="M30" t="s">
        <v>54</v>
      </c>
      <c r="P30">
        <v>300</v>
      </c>
      <c r="Q30" t="s">
        <v>56</v>
      </c>
      <c r="R30" t="s">
        <v>313</v>
      </c>
      <c r="S30" s="2" t="s">
        <v>734</v>
      </c>
    </row>
    <row r="31" spans="1:19" ht="30" x14ac:dyDescent="0.25">
      <c r="A31" t="s">
        <v>666</v>
      </c>
      <c r="B31" t="s">
        <v>667</v>
      </c>
      <c r="C31" t="s">
        <v>707</v>
      </c>
      <c r="D31" t="s">
        <v>29</v>
      </c>
      <c r="E31" t="s">
        <v>99</v>
      </c>
      <c r="F31" t="s">
        <v>788</v>
      </c>
      <c r="G31" s="11" t="s">
        <v>794</v>
      </c>
      <c r="H31" t="s">
        <v>52</v>
      </c>
      <c r="I31" t="s">
        <v>43</v>
      </c>
      <c r="J31" t="s">
        <v>26</v>
      </c>
      <c r="K31" t="s">
        <v>104</v>
      </c>
      <c r="L31" s="2" t="s">
        <v>771</v>
      </c>
      <c r="M31" t="s">
        <v>54</v>
      </c>
      <c r="P31">
        <v>1000</v>
      </c>
      <c r="Q31" t="s">
        <v>56</v>
      </c>
      <c r="R31" t="s">
        <v>313</v>
      </c>
      <c r="S31" s="2" t="s">
        <v>796</v>
      </c>
    </row>
    <row r="32" spans="1:19" ht="45" x14ac:dyDescent="0.25">
      <c r="A32" t="s">
        <v>666</v>
      </c>
      <c r="B32" t="s">
        <v>667</v>
      </c>
      <c r="C32" t="s">
        <v>668</v>
      </c>
      <c r="D32" t="s">
        <v>29</v>
      </c>
      <c r="E32" t="s">
        <v>21</v>
      </c>
      <c r="F32" t="s">
        <v>669</v>
      </c>
      <c r="G32" s="11" t="s">
        <v>670</v>
      </c>
      <c r="H32" t="s">
        <v>30</v>
      </c>
      <c r="I32" t="s">
        <v>25</v>
      </c>
      <c r="J32" t="s">
        <v>26</v>
      </c>
      <c r="K32" t="s">
        <v>243</v>
      </c>
      <c r="L32" s="2" t="s">
        <v>671</v>
      </c>
      <c r="M32" s="3" t="s">
        <v>33</v>
      </c>
      <c r="N32" s="2" t="s">
        <v>672</v>
      </c>
      <c r="O32" t="s">
        <v>673</v>
      </c>
      <c r="P32">
        <v>50</v>
      </c>
      <c r="Q32" t="s">
        <v>25</v>
      </c>
      <c r="R32" t="s">
        <v>55</v>
      </c>
      <c r="S32" s="2" t="s">
        <v>674</v>
      </c>
    </row>
    <row r="33" spans="1:19" ht="30" x14ac:dyDescent="0.25">
      <c r="A33" t="s">
        <v>666</v>
      </c>
      <c r="B33" t="s">
        <v>667</v>
      </c>
      <c r="C33" t="s">
        <v>725</v>
      </c>
      <c r="D33" t="s">
        <v>29</v>
      </c>
      <c r="E33" t="s">
        <v>99</v>
      </c>
      <c r="F33" t="s">
        <v>788</v>
      </c>
      <c r="G33" s="11" t="s">
        <v>789</v>
      </c>
      <c r="H33" t="s">
        <v>52</v>
      </c>
      <c r="I33" t="s">
        <v>43</v>
      </c>
      <c r="J33" t="s">
        <v>26</v>
      </c>
      <c r="K33" t="s">
        <v>104</v>
      </c>
      <c r="L33" s="2" t="s">
        <v>771</v>
      </c>
      <c r="M33" t="s">
        <v>54</v>
      </c>
      <c r="P33">
        <v>1000</v>
      </c>
      <c r="Q33" t="s">
        <v>56</v>
      </c>
      <c r="R33" t="s">
        <v>790</v>
      </c>
      <c r="S33" s="2" t="s">
        <v>791</v>
      </c>
    </row>
    <row r="34" spans="1:19" ht="30" x14ac:dyDescent="0.25">
      <c r="A34" t="s">
        <v>666</v>
      </c>
      <c r="B34" t="s">
        <v>667</v>
      </c>
      <c r="C34" t="s">
        <v>725</v>
      </c>
      <c r="D34" t="s">
        <v>29</v>
      </c>
      <c r="E34" t="s">
        <v>99</v>
      </c>
      <c r="F34" t="s">
        <v>726</v>
      </c>
      <c r="G34" s="11" t="s">
        <v>351</v>
      </c>
      <c r="H34" t="s">
        <v>52</v>
      </c>
      <c r="I34" t="s">
        <v>43</v>
      </c>
      <c r="J34" t="s">
        <v>26</v>
      </c>
      <c r="K34" t="s">
        <v>104</v>
      </c>
      <c r="L34" s="2" t="s">
        <v>727</v>
      </c>
      <c r="M34" t="s">
        <v>54</v>
      </c>
      <c r="P34">
        <v>300</v>
      </c>
      <c r="Q34" t="s">
        <v>56</v>
      </c>
      <c r="R34" t="s">
        <v>728</v>
      </c>
      <c r="S34" s="2" t="s">
        <v>729</v>
      </c>
    </row>
    <row r="35" spans="1:19" ht="45" x14ac:dyDescent="0.25">
      <c r="A35" t="s">
        <v>666</v>
      </c>
      <c r="B35" t="s">
        <v>667</v>
      </c>
      <c r="C35" t="s">
        <v>703</v>
      </c>
      <c r="D35" t="s">
        <v>29</v>
      </c>
      <c r="E35" t="s">
        <v>99</v>
      </c>
      <c r="F35" t="s">
        <v>704</v>
      </c>
      <c r="G35" s="11" t="s">
        <v>317</v>
      </c>
      <c r="H35" t="s">
        <v>236</v>
      </c>
      <c r="I35" t="s">
        <v>43</v>
      </c>
      <c r="J35" t="s">
        <v>26</v>
      </c>
      <c r="K35" t="s">
        <v>104</v>
      </c>
      <c r="L35" s="2" t="s">
        <v>705</v>
      </c>
      <c r="M35" t="s">
        <v>54</v>
      </c>
      <c r="P35">
        <v>50</v>
      </c>
      <c r="Q35" t="s">
        <v>25</v>
      </c>
      <c r="S35" s="2" t="s">
        <v>706</v>
      </c>
    </row>
    <row r="36" spans="1:19" ht="60" x14ac:dyDescent="0.25">
      <c r="A36" t="s">
        <v>666</v>
      </c>
      <c r="B36" t="s">
        <v>667</v>
      </c>
      <c r="C36" t="s">
        <v>717</v>
      </c>
      <c r="D36" t="s">
        <v>29</v>
      </c>
      <c r="E36" t="s">
        <v>99</v>
      </c>
      <c r="F36" t="s">
        <v>718</v>
      </c>
      <c r="G36" s="11" t="s">
        <v>328</v>
      </c>
      <c r="H36" t="s">
        <v>236</v>
      </c>
      <c r="I36" t="s">
        <v>43</v>
      </c>
      <c r="J36" t="s">
        <v>26</v>
      </c>
      <c r="K36" t="s">
        <v>104</v>
      </c>
      <c r="L36" s="2" t="s">
        <v>719</v>
      </c>
      <c r="M36" t="s">
        <v>54</v>
      </c>
      <c r="P36">
        <v>50</v>
      </c>
      <c r="Q36" t="s">
        <v>25</v>
      </c>
      <c r="S36" s="2" t="s">
        <v>720</v>
      </c>
    </row>
    <row r="37" spans="1:19" ht="30" x14ac:dyDescent="0.25">
      <c r="A37" t="s">
        <v>666</v>
      </c>
      <c r="B37" t="s">
        <v>667</v>
      </c>
      <c r="C37" t="s">
        <v>721</v>
      </c>
      <c r="D37" t="s">
        <v>29</v>
      </c>
      <c r="E37" t="s">
        <v>99</v>
      </c>
      <c r="F37" t="s">
        <v>722</v>
      </c>
      <c r="G37" s="11" t="s">
        <v>708</v>
      </c>
      <c r="H37" t="s">
        <v>236</v>
      </c>
      <c r="I37" t="s">
        <v>56</v>
      </c>
      <c r="J37" t="s">
        <v>26</v>
      </c>
      <c r="K37" t="s">
        <v>104</v>
      </c>
      <c r="L37" s="2" t="s">
        <v>723</v>
      </c>
      <c r="M37" t="s">
        <v>54</v>
      </c>
      <c r="P37">
        <v>50</v>
      </c>
      <c r="Q37" t="s">
        <v>25</v>
      </c>
      <c r="S37" s="2" t="s">
        <v>724</v>
      </c>
    </row>
    <row r="40" spans="1:19" x14ac:dyDescent="0.25">
      <c r="P40">
        <f>SUM(P2:P39)</f>
        <v>17050</v>
      </c>
    </row>
  </sheetData>
  <sortState xmlns:xlrd2="http://schemas.microsoft.com/office/spreadsheetml/2017/richdata2" ref="A2:S37">
    <sortCondition ref="R2:R37"/>
  </sortState>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506A1-A267-49A5-897D-3BBB3CCDD22C}">
  <dimension ref="A1:S10"/>
  <sheetViews>
    <sheetView topLeftCell="K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7109375" style="2" customWidth="1"/>
    <col min="13" max="13" width="21.42578125" customWidth="1"/>
    <col min="14" max="14" width="23.5703125" style="2" customWidth="1"/>
    <col min="15" max="15" width="17"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801</v>
      </c>
      <c r="B2" t="s">
        <v>802</v>
      </c>
      <c r="C2" t="s">
        <v>803</v>
      </c>
      <c r="D2" t="s">
        <v>29</v>
      </c>
      <c r="E2" t="s">
        <v>21</v>
      </c>
      <c r="F2" t="s">
        <v>804</v>
      </c>
      <c r="G2" s="11" t="s">
        <v>805</v>
      </c>
      <c r="H2" t="s">
        <v>52</v>
      </c>
      <c r="I2" t="s">
        <v>43</v>
      </c>
      <c r="J2" t="s">
        <v>26</v>
      </c>
      <c r="K2" t="s">
        <v>91</v>
      </c>
      <c r="L2" s="2" t="s">
        <v>806</v>
      </c>
      <c r="M2" s="3" t="s">
        <v>33</v>
      </c>
      <c r="N2" s="2" t="s">
        <v>238</v>
      </c>
      <c r="P2">
        <v>30</v>
      </c>
      <c r="Q2" t="s">
        <v>25</v>
      </c>
    </row>
    <row r="3" spans="1:19" x14ac:dyDescent="0.25">
      <c r="A3" s="5" t="s">
        <v>807</v>
      </c>
      <c r="B3" s="5" t="s">
        <v>802</v>
      </c>
      <c r="C3" s="5" t="s">
        <v>808</v>
      </c>
      <c r="D3" s="5" t="s">
        <v>29</v>
      </c>
      <c r="E3" s="5" t="s">
        <v>21</v>
      </c>
      <c r="F3" s="6" t="s">
        <v>809</v>
      </c>
      <c r="G3" s="12" t="s">
        <v>810</v>
      </c>
      <c r="H3" s="5" t="s">
        <v>52</v>
      </c>
      <c r="J3" s="5" t="s">
        <v>26</v>
      </c>
      <c r="K3" s="5" t="s">
        <v>811</v>
      </c>
      <c r="L3" s="5" t="s">
        <v>812</v>
      </c>
      <c r="M3" s="5" t="s">
        <v>813</v>
      </c>
      <c r="N3" s="5" t="s">
        <v>814</v>
      </c>
      <c r="O3" s="5" t="s">
        <v>815</v>
      </c>
      <c r="P3" s="5">
        <v>75</v>
      </c>
      <c r="Q3" s="5" t="s">
        <v>25</v>
      </c>
      <c r="R3" s="5"/>
      <c r="S3" s="5" t="s">
        <v>816</v>
      </c>
    </row>
    <row r="4" spans="1:19" x14ac:dyDescent="0.25">
      <c r="A4" t="s">
        <v>801</v>
      </c>
      <c r="B4" t="s">
        <v>802</v>
      </c>
      <c r="C4" t="s">
        <v>817</v>
      </c>
      <c r="D4" t="s">
        <v>29</v>
      </c>
      <c r="E4" t="s">
        <v>21</v>
      </c>
      <c r="F4" t="s">
        <v>818</v>
      </c>
      <c r="G4" s="11" t="s">
        <v>819</v>
      </c>
      <c r="H4" t="s">
        <v>52</v>
      </c>
      <c r="I4" t="s">
        <v>43</v>
      </c>
      <c r="J4" t="s">
        <v>26</v>
      </c>
      <c r="K4" t="s">
        <v>91</v>
      </c>
      <c r="L4" s="2" t="s">
        <v>820</v>
      </c>
      <c r="M4" s="3" t="s">
        <v>33</v>
      </c>
      <c r="N4" s="2" t="s">
        <v>276</v>
      </c>
      <c r="P4">
        <v>30</v>
      </c>
      <c r="Q4" t="s">
        <v>25</v>
      </c>
    </row>
    <row r="5" spans="1:19" x14ac:dyDescent="0.25">
      <c r="A5" t="s">
        <v>801</v>
      </c>
      <c r="B5" t="s">
        <v>802</v>
      </c>
      <c r="C5" t="s">
        <v>821</v>
      </c>
      <c r="D5" t="s">
        <v>29</v>
      </c>
      <c r="E5" t="s">
        <v>21</v>
      </c>
      <c r="F5" t="s">
        <v>822</v>
      </c>
      <c r="G5" s="11" t="s">
        <v>823</v>
      </c>
      <c r="H5" t="s">
        <v>52</v>
      </c>
      <c r="I5" t="s">
        <v>25</v>
      </c>
      <c r="J5" t="s">
        <v>26</v>
      </c>
      <c r="K5" t="s">
        <v>91</v>
      </c>
      <c r="L5" s="2" t="s">
        <v>824</v>
      </c>
      <c r="M5" t="s">
        <v>264</v>
      </c>
      <c r="N5" s="2" t="s">
        <v>276</v>
      </c>
      <c r="P5">
        <v>3000</v>
      </c>
      <c r="Q5" t="s">
        <v>56</v>
      </c>
      <c r="R5" t="s">
        <v>825</v>
      </c>
      <c r="S5" s="2" t="s">
        <v>826</v>
      </c>
    </row>
    <row r="6" spans="1:19" ht="45" x14ac:dyDescent="0.25">
      <c r="A6" t="s">
        <v>801</v>
      </c>
      <c r="B6" t="s">
        <v>802</v>
      </c>
      <c r="C6" t="s">
        <v>827</v>
      </c>
      <c r="D6" t="s">
        <v>29</v>
      </c>
      <c r="E6" t="s">
        <v>21</v>
      </c>
      <c r="F6" t="s">
        <v>828</v>
      </c>
      <c r="G6" s="11" t="s">
        <v>829</v>
      </c>
      <c r="H6" t="s">
        <v>24</v>
      </c>
      <c r="I6" t="s">
        <v>25</v>
      </c>
      <c r="J6" t="s">
        <v>26</v>
      </c>
      <c r="K6" t="s">
        <v>830</v>
      </c>
      <c r="L6" s="2" t="s">
        <v>831</v>
      </c>
      <c r="M6" t="s">
        <v>64</v>
      </c>
      <c r="N6" s="2" t="s">
        <v>832</v>
      </c>
      <c r="P6">
        <v>300</v>
      </c>
      <c r="Q6" t="s">
        <v>25</v>
      </c>
      <c r="S6" s="2" t="s">
        <v>833</v>
      </c>
    </row>
    <row r="10" spans="1:19" x14ac:dyDescent="0.25">
      <c r="P10">
        <f>SUM(P2:P9)</f>
        <v>3435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A098D-E326-4547-A289-913EC2824282}">
  <dimension ref="A1:S481"/>
  <sheetViews>
    <sheetView topLeftCell="D1" zoomScaleNormal="100" workbookViewId="0">
      <selection activeCell="A3" sqref="A3:XFD3"/>
    </sheetView>
  </sheetViews>
  <sheetFormatPr defaultRowHeight="15" x14ac:dyDescent="0.25"/>
  <cols>
    <col min="1" max="1" width="15" customWidth="1"/>
    <col min="2" max="2" width="17.42578125" customWidth="1"/>
    <col min="3" max="3" width="31.28515625" customWidth="1"/>
    <col min="4" max="4" width="16.7109375" customWidth="1"/>
    <col min="5" max="5" width="17.42578125" customWidth="1"/>
    <col min="6" max="6" width="18.85546875" customWidth="1"/>
    <col min="7" max="7" width="19.42578125" style="11" customWidth="1"/>
    <col min="8" max="8" width="18.85546875" customWidth="1"/>
    <col min="10" max="10" width="20.5703125" customWidth="1"/>
    <col min="11" max="11" width="29.28515625" customWidth="1"/>
    <col min="12" max="12" width="71.5703125" style="2" customWidth="1"/>
    <col min="13" max="13" width="21.42578125" customWidth="1"/>
    <col min="14" max="14" width="54.42578125" style="2" customWidth="1"/>
    <col min="15" max="15" width="25" customWidth="1"/>
    <col min="16" max="16" width="14.1406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s="11" customFormat="1" x14ac:dyDescent="0.25">
      <c r="A2" s="11" t="s">
        <v>18</v>
      </c>
      <c r="B2" s="11" t="s">
        <v>18</v>
      </c>
      <c r="C2" s="11" t="s">
        <v>19</v>
      </c>
      <c r="D2" s="11" t="s">
        <v>29</v>
      </c>
      <c r="E2" s="11" t="s">
        <v>21</v>
      </c>
      <c r="F2" s="11" t="s">
        <v>22</v>
      </c>
      <c r="G2" s="11" t="s">
        <v>23</v>
      </c>
      <c r="H2" s="11" t="s">
        <v>24</v>
      </c>
      <c r="I2" s="11" t="s">
        <v>25</v>
      </c>
      <c r="J2" s="11" t="s">
        <v>26</v>
      </c>
      <c r="K2" t="s">
        <v>31</v>
      </c>
      <c r="L2" s="13"/>
      <c r="M2" s="3" t="s">
        <v>33</v>
      </c>
      <c r="N2" s="13" t="s">
        <v>28</v>
      </c>
      <c r="P2" s="14">
        <v>25</v>
      </c>
      <c r="Q2" s="11" t="s">
        <v>25</v>
      </c>
      <c r="R2" s="11" t="s">
        <v>2541</v>
      </c>
      <c r="S2" s="13"/>
    </row>
    <row r="3" spans="1:19" ht="17.25" customHeight="1" x14ac:dyDescent="0.25">
      <c r="A3" t="s">
        <v>18</v>
      </c>
      <c r="B3" t="s">
        <v>18</v>
      </c>
      <c r="C3" t="s">
        <v>35</v>
      </c>
      <c r="D3" t="s">
        <v>29</v>
      </c>
      <c r="E3" t="s">
        <v>21</v>
      </c>
      <c r="F3" t="s">
        <v>36</v>
      </c>
      <c r="G3" s="11" t="s">
        <v>37</v>
      </c>
      <c r="H3" t="s">
        <v>30</v>
      </c>
      <c r="I3" t="s">
        <v>25</v>
      </c>
      <c r="J3" t="s">
        <v>26</v>
      </c>
      <c r="K3" t="s">
        <v>31</v>
      </c>
      <c r="L3" s="2" t="s">
        <v>32</v>
      </c>
      <c r="M3" s="3" t="s">
        <v>33</v>
      </c>
      <c r="N3" s="2" t="s">
        <v>34</v>
      </c>
      <c r="P3" s="14">
        <v>5</v>
      </c>
      <c r="Q3" t="s">
        <v>25</v>
      </c>
    </row>
    <row r="4" spans="1:19" s="11" customFormat="1" x14ac:dyDescent="0.25">
      <c r="A4" s="11" t="s">
        <v>18</v>
      </c>
      <c r="B4" s="11" t="s">
        <v>18</v>
      </c>
      <c r="C4" s="11" t="s">
        <v>38</v>
      </c>
      <c r="D4" s="11" t="s">
        <v>29</v>
      </c>
      <c r="E4" s="11" t="s">
        <v>21</v>
      </c>
      <c r="F4" s="11" t="s">
        <v>39</v>
      </c>
      <c r="G4" s="11" t="s">
        <v>40</v>
      </c>
      <c r="H4" s="11" t="s">
        <v>30</v>
      </c>
      <c r="I4" s="11" t="s">
        <v>25</v>
      </c>
      <c r="J4" s="11" t="s">
        <v>26</v>
      </c>
      <c r="K4" s="11" t="s">
        <v>31</v>
      </c>
      <c r="L4" s="13" t="s">
        <v>41</v>
      </c>
      <c r="M4" s="3" t="s">
        <v>33</v>
      </c>
      <c r="N4" s="13" t="s">
        <v>34</v>
      </c>
      <c r="P4" s="14">
        <v>15</v>
      </c>
      <c r="Q4" s="11" t="s">
        <v>25</v>
      </c>
      <c r="R4" s="11" t="s">
        <v>2541</v>
      </c>
      <c r="S4" s="13"/>
    </row>
    <row r="5" spans="1:19" x14ac:dyDescent="0.25">
      <c r="A5" t="s">
        <v>18</v>
      </c>
      <c r="B5" t="s">
        <v>18</v>
      </c>
      <c r="C5" t="s">
        <v>42</v>
      </c>
      <c r="D5" t="s">
        <v>29</v>
      </c>
      <c r="E5" t="s">
        <v>43</v>
      </c>
      <c r="F5" t="s">
        <v>44</v>
      </c>
      <c r="G5" s="11" t="s">
        <v>45</v>
      </c>
      <c r="H5" t="s">
        <v>30</v>
      </c>
      <c r="I5" t="s">
        <v>25</v>
      </c>
      <c r="J5" t="s">
        <v>26</v>
      </c>
      <c r="K5" t="s">
        <v>46</v>
      </c>
      <c r="L5" s="2" t="s">
        <v>47</v>
      </c>
      <c r="M5" s="3" t="s">
        <v>33</v>
      </c>
      <c r="N5" s="2" t="s">
        <v>34</v>
      </c>
      <c r="P5" s="14">
        <v>5</v>
      </c>
      <c r="Q5" t="s">
        <v>25</v>
      </c>
    </row>
    <row r="46" spans="13:16" x14ac:dyDescent="0.25">
      <c r="M46" s="3"/>
      <c r="O46" s="3"/>
      <c r="P46" s="3"/>
    </row>
    <row r="58" spans="13:16" x14ac:dyDescent="0.25">
      <c r="M58" s="3"/>
      <c r="P58" s="3"/>
    </row>
    <row r="59" spans="13:16" x14ac:dyDescent="0.25">
      <c r="M59" s="3"/>
      <c r="P59" s="3"/>
    </row>
    <row r="60" spans="13:16" x14ac:dyDescent="0.25">
      <c r="M60" s="3"/>
      <c r="P60" s="3"/>
    </row>
    <row r="61" spans="13:16" x14ac:dyDescent="0.25">
      <c r="M61" s="3"/>
      <c r="P61" s="3"/>
    </row>
    <row r="68" spans="1:19" x14ac:dyDescent="0.25">
      <c r="M68" s="3"/>
      <c r="P68" s="3"/>
    </row>
    <row r="73" spans="1:19" x14ac:dyDescent="0.25">
      <c r="A73" s="5"/>
      <c r="B73" s="5"/>
      <c r="C73" s="5"/>
      <c r="D73" s="5"/>
      <c r="E73" s="5"/>
      <c r="F73" s="6"/>
      <c r="G73" s="12"/>
      <c r="H73" s="5"/>
      <c r="J73" s="5"/>
      <c r="K73" s="5"/>
      <c r="L73" s="5"/>
      <c r="M73" s="5"/>
      <c r="N73" s="5"/>
      <c r="O73" s="5"/>
      <c r="P73" s="5"/>
      <c r="Q73" s="5"/>
      <c r="R73" s="5"/>
      <c r="S73" s="5"/>
    </row>
    <row r="78" spans="1:19" x14ac:dyDescent="0.25">
      <c r="M78" s="3"/>
      <c r="P78" s="3"/>
    </row>
    <row r="79" spans="1:19" x14ac:dyDescent="0.25">
      <c r="M79" s="3"/>
      <c r="P79" s="3"/>
    </row>
    <row r="81" spans="2:19" x14ac:dyDescent="0.25">
      <c r="O81" s="7"/>
    </row>
    <row r="82" spans="2:19" x14ac:dyDescent="0.25">
      <c r="O82" s="7"/>
    </row>
    <row r="83" spans="2:19" x14ac:dyDescent="0.25">
      <c r="O83" s="7"/>
    </row>
    <row r="85" spans="2:19" x14ac:dyDescent="0.25">
      <c r="O85" s="7"/>
    </row>
    <row r="95" spans="2:19" x14ac:dyDescent="0.25">
      <c r="B95" s="5"/>
      <c r="C95" s="5"/>
      <c r="D95" s="5"/>
      <c r="E95" s="5"/>
      <c r="F95" s="6"/>
      <c r="G95" s="12"/>
      <c r="H95" s="5"/>
      <c r="L95" s="5"/>
      <c r="M95" s="5"/>
      <c r="N95" s="5"/>
      <c r="O95" s="5"/>
      <c r="P95" s="5"/>
      <c r="Q95" s="5"/>
      <c r="R95" s="5"/>
      <c r="S95" s="5"/>
    </row>
    <row r="96" spans="2:19" x14ac:dyDescent="0.25">
      <c r="B96" s="5"/>
      <c r="C96" s="5"/>
      <c r="D96" s="5"/>
      <c r="E96" s="5"/>
      <c r="F96" s="6"/>
      <c r="G96" s="12"/>
      <c r="H96" s="5"/>
      <c r="J96" s="5"/>
      <c r="K96" s="5"/>
      <c r="L96" s="5"/>
      <c r="M96" s="5"/>
      <c r="N96" s="5"/>
      <c r="O96" s="5"/>
      <c r="P96" s="5"/>
      <c r="Q96" s="5"/>
      <c r="R96" s="5"/>
      <c r="S96" s="5"/>
    </row>
    <row r="97" spans="13:16" x14ac:dyDescent="0.25">
      <c r="M97" s="3"/>
      <c r="P97" s="3"/>
    </row>
    <row r="100" spans="13:16" x14ac:dyDescent="0.25">
      <c r="M100" s="3"/>
      <c r="P100" s="3"/>
    </row>
    <row r="101" spans="13:16" x14ac:dyDescent="0.25">
      <c r="M101" s="3"/>
      <c r="P101" s="3"/>
    </row>
    <row r="103" spans="13:16" x14ac:dyDescent="0.25">
      <c r="M103" s="3"/>
      <c r="P103" s="3"/>
    </row>
    <row r="104" spans="13:16" x14ac:dyDescent="0.25">
      <c r="M104" s="3"/>
      <c r="P104" s="3"/>
    </row>
    <row r="106" spans="13:16" x14ac:dyDescent="0.25">
      <c r="M106" s="3"/>
      <c r="P106" s="3"/>
    </row>
    <row r="107" spans="13:16" x14ac:dyDescent="0.25">
      <c r="M107" s="3"/>
      <c r="P107" s="3"/>
    </row>
    <row r="109" spans="13:16" x14ac:dyDescent="0.25">
      <c r="M109" s="3"/>
      <c r="P109" s="3"/>
    </row>
    <row r="110" spans="13:16" x14ac:dyDescent="0.25">
      <c r="M110" s="3"/>
      <c r="P110" s="3"/>
    </row>
    <row r="111" spans="13:16" x14ac:dyDescent="0.25">
      <c r="M111" s="3"/>
      <c r="P111" s="3"/>
    </row>
    <row r="112" spans="13:16" x14ac:dyDescent="0.25">
      <c r="M112" s="3"/>
      <c r="P112" s="3"/>
    </row>
    <row r="116" spans="13:16" x14ac:dyDescent="0.25">
      <c r="M116" s="3"/>
      <c r="P116" s="3"/>
    </row>
    <row r="117" spans="13:16" x14ac:dyDescent="0.25">
      <c r="M117" s="3"/>
      <c r="P117" s="3"/>
    </row>
    <row r="118" spans="13:16" x14ac:dyDescent="0.25">
      <c r="M118" s="3"/>
      <c r="P118" s="3"/>
    </row>
    <row r="154" spans="1:19" x14ac:dyDescent="0.25">
      <c r="M154" s="3"/>
      <c r="P154" s="3"/>
    </row>
    <row r="155" spans="1:19" x14ac:dyDescent="0.25">
      <c r="A155" s="5"/>
      <c r="B155" s="5"/>
      <c r="C155" s="5"/>
      <c r="D155" s="5"/>
      <c r="E155" s="5"/>
      <c r="F155" s="6"/>
      <c r="G155" s="12"/>
      <c r="H155" s="5"/>
      <c r="J155" s="5"/>
      <c r="K155" s="5"/>
      <c r="L155" s="5"/>
      <c r="M155" s="5"/>
      <c r="N155" s="5"/>
      <c r="O155" s="5"/>
      <c r="P155" s="5"/>
      <c r="Q155" s="5"/>
      <c r="R155" s="5"/>
      <c r="S155" s="5"/>
    </row>
    <row r="156" spans="1:19" x14ac:dyDescent="0.25">
      <c r="M156" s="3"/>
      <c r="P156" s="3"/>
    </row>
    <row r="165" spans="1:19" x14ac:dyDescent="0.25">
      <c r="M165" s="3"/>
      <c r="P165" s="3"/>
    </row>
    <row r="168" spans="1:19" x14ac:dyDescent="0.25">
      <c r="M168" s="3"/>
      <c r="P168" s="3"/>
    </row>
    <row r="176" spans="1:19" x14ac:dyDescent="0.25">
      <c r="A176" s="5"/>
      <c r="B176" s="5"/>
      <c r="C176" s="5"/>
      <c r="D176" s="5"/>
      <c r="E176" s="5"/>
      <c r="F176" s="6"/>
      <c r="G176" s="12"/>
      <c r="H176" s="5"/>
      <c r="J176" s="5"/>
      <c r="K176" s="5"/>
      <c r="L176" s="5"/>
      <c r="M176" s="5"/>
      <c r="N176" s="5"/>
      <c r="O176" s="5"/>
      <c r="P176" s="5"/>
      <c r="Q176" s="5"/>
      <c r="R176" s="5"/>
      <c r="S176" s="5"/>
    </row>
    <row r="177" spans="1:19" x14ac:dyDescent="0.25">
      <c r="A177" s="5"/>
      <c r="B177" s="5"/>
      <c r="C177" s="5"/>
      <c r="D177" s="5"/>
      <c r="E177" s="5"/>
      <c r="F177" s="6"/>
      <c r="G177" s="12"/>
      <c r="H177" s="5"/>
      <c r="J177" s="5"/>
      <c r="K177" s="5"/>
      <c r="L177" s="5"/>
      <c r="M177" s="5"/>
      <c r="N177" s="5"/>
      <c r="O177" s="5"/>
      <c r="P177" s="5"/>
      <c r="Q177" s="5"/>
      <c r="R177" s="5"/>
      <c r="S177" s="5"/>
    </row>
    <row r="178" spans="1:19" x14ac:dyDescent="0.25">
      <c r="A178" s="5"/>
      <c r="B178" s="5"/>
      <c r="C178" s="5"/>
      <c r="D178" s="5"/>
      <c r="E178" s="5"/>
      <c r="F178" s="6"/>
      <c r="G178" s="12"/>
      <c r="H178" s="5"/>
      <c r="J178" s="5"/>
      <c r="K178" s="5"/>
      <c r="L178" s="5"/>
      <c r="M178" s="5"/>
      <c r="N178" s="5"/>
      <c r="O178" s="5"/>
      <c r="P178" s="5"/>
      <c r="Q178" s="5"/>
      <c r="R178" s="5"/>
      <c r="S178" s="5"/>
    </row>
    <row r="179" spans="1:19" x14ac:dyDescent="0.25">
      <c r="M179" s="3"/>
      <c r="P179" s="3"/>
    </row>
    <row r="180" spans="1:19" x14ac:dyDescent="0.25">
      <c r="M180" s="3"/>
      <c r="P180" s="3"/>
    </row>
    <row r="181" spans="1:19" x14ac:dyDescent="0.25">
      <c r="M181" s="3"/>
      <c r="P181" s="3"/>
    </row>
    <row r="182" spans="1:19" x14ac:dyDescent="0.25">
      <c r="M182" s="3"/>
      <c r="P182" s="3"/>
    </row>
    <row r="189" spans="1:19" x14ac:dyDescent="0.25">
      <c r="M189" s="3"/>
      <c r="O189" s="3"/>
      <c r="P189" s="3"/>
    </row>
    <row r="193" spans="1:19" x14ac:dyDescent="0.25">
      <c r="M193" s="3"/>
      <c r="P193" s="3"/>
    </row>
    <row r="196" spans="1:19" x14ac:dyDescent="0.25">
      <c r="M196" s="3"/>
      <c r="P196" s="3"/>
    </row>
    <row r="198" spans="1:19" x14ac:dyDescent="0.25">
      <c r="M198" s="3"/>
      <c r="O198" s="3"/>
      <c r="P198" s="3"/>
    </row>
    <row r="199" spans="1:19" x14ac:dyDescent="0.25">
      <c r="M199" s="3"/>
      <c r="P199" s="3"/>
    </row>
    <row r="200" spans="1:19" x14ac:dyDescent="0.25">
      <c r="M200" s="3"/>
      <c r="P200" s="3"/>
    </row>
    <row r="201" spans="1:19" x14ac:dyDescent="0.25">
      <c r="M201" s="3"/>
      <c r="P201" s="3"/>
    </row>
    <row r="203" spans="1:19" x14ac:dyDescent="0.25">
      <c r="A203" s="5"/>
      <c r="B203" s="5"/>
      <c r="C203" s="5"/>
      <c r="D203" s="5"/>
      <c r="E203" s="5"/>
      <c r="F203" s="6"/>
      <c r="G203" s="12"/>
      <c r="H203" s="5"/>
      <c r="J203" s="5"/>
      <c r="K203" s="5"/>
      <c r="L203" s="5"/>
      <c r="M203" s="5"/>
      <c r="N203" s="5"/>
      <c r="O203" s="5"/>
      <c r="P203" s="5"/>
      <c r="Q203" s="5"/>
      <c r="R203" s="5"/>
      <c r="S203" s="5"/>
    </row>
    <row r="231" spans="1:19" x14ac:dyDescent="0.25">
      <c r="A231" s="5"/>
      <c r="B231" s="5"/>
      <c r="C231" s="5"/>
      <c r="D231" s="5"/>
      <c r="E231" s="5"/>
      <c r="F231" s="6"/>
      <c r="G231" s="12"/>
      <c r="H231" s="5"/>
      <c r="J231" s="5"/>
      <c r="K231" s="5"/>
      <c r="L231" s="5"/>
      <c r="M231" s="5"/>
      <c r="N231" s="5"/>
      <c r="O231" s="5"/>
      <c r="P231" s="5"/>
      <c r="Q231" s="5"/>
      <c r="R231" s="5"/>
      <c r="S231" s="5"/>
    </row>
    <row r="237" spans="1:19" x14ac:dyDescent="0.25">
      <c r="D237" s="5"/>
    </row>
    <row r="241" spans="1:19" x14ac:dyDescent="0.25">
      <c r="O241" s="8"/>
      <c r="S241" s="9"/>
    </row>
    <row r="242" spans="1:19" x14ac:dyDescent="0.25">
      <c r="A242" s="5"/>
      <c r="B242" s="5"/>
      <c r="C242" s="5"/>
      <c r="D242" s="5"/>
      <c r="E242" s="5"/>
      <c r="F242" s="6"/>
      <c r="G242" s="12"/>
      <c r="H242" s="5"/>
      <c r="J242" s="5"/>
      <c r="K242" s="5"/>
      <c r="L242" s="5"/>
      <c r="M242" s="5"/>
      <c r="N242" s="5"/>
      <c r="O242" s="5"/>
      <c r="P242" s="5"/>
      <c r="Q242" s="5"/>
      <c r="R242" s="5"/>
      <c r="S242" s="5"/>
    </row>
    <row r="248" spans="1:19" x14ac:dyDescent="0.25">
      <c r="M248" s="3"/>
      <c r="P248" s="3"/>
    </row>
    <row r="249" spans="1:19" x14ac:dyDescent="0.25">
      <c r="M249" s="3"/>
      <c r="P249" s="3"/>
    </row>
    <row r="253" spans="1:19" x14ac:dyDescent="0.25">
      <c r="M253" s="3"/>
      <c r="P253" s="3"/>
    </row>
    <row r="254" spans="1:19" x14ac:dyDescent="0.25">
      <c r="M254" s="3"/>
      <c r="P254" s="3"/>
    </row>
    <row r="257" spans="1:19" x14ac:dyDescent="0.25">
      <c r="M257" s="3"/>
      <c r="P257" s="3"/>
    </row>
    <row r="269" spans="1:19" x14ac:dyDescent="0.25">
      <c r="A269" s="5"/>
      <c r="B269" s="5"/>
      <c r="C269" s="5"/>
      <c r="D269" s="5"/>
      <c r="E269" s="5"/>
      <c r="F269" s="6"/>
      <c r="G269" s="12"/>
      <c r="H269" s="5"/>
      <c r="J269" s="5"/>
      <c r="K269" s="5"/>
      <c r="L269" s="5"/>
      <c r="M269" s="5"/>
      <c r="N269" s="5"/>
      <c r="O269" s="5"/>
      <c r="P269" s="5"/>
      <c r="Q269" s="5"/>
      <c r="R269" s="5"/>
      <c r="S269" s="5"/>
    </row>
    <row r="275" spans="1:19" x14ac:dyDescent="0.25">
      <c r="M275" s="3"/>
      <c r="P275" s="3"/>
    </row>
    <row r="284" spans="1:19" x14ac:dyDescent="0.25">
      <c r="M284" s="3"/>
      <c r="P284" s="3"/>
    </row>
    <row r="288" spans="1:19" s="4" customFormat="1" x14ac:dyDescent="0.25">
      <c r="A288" s="5"/>
      <c r="B288" s="5"/>
      <c r="C288" s="5"/>
      <c r="D288" s="5"/>
      <c r="E288" s="5"/>
      <c r="F288" s="6"/>
      <c r="G288" s="12"/>
      <c r="H288" s="5"/>
      <c r="I288"/>
      <c r="J288" s="5"/>
      <c r="K288" s="5"/>
      <c r="L288" s="5"/>
      <c r="M288" s="5"/>
      <c r="N288" s="5"/>
      <c r="O288" s="5"/>
      <c r="P288" s="5"/>
      <c r="Q288" s="5"/>
      <c r="R288" s="5"/>
      <c r="S288" s="5"/>
    </row>
    <row r="289" spans="1:19" s="4" customFormat="1" x14ac:dyDescent="0.25">
      <c r="A289"/>
      <c r="B289"/>
      <c r="C289"/>
      <c r="D289"/>
      <c r="E289"/>
      <c r="F289"/>
      <c r="G289" s="11"/>
      <c r="H289"/>
      <c r="I289"/>
      <c r="J289"/>
      <c r="K289"/>
      <c r="L289" s="2"/>
      <c r="M289"/>
      <c r="N289" s="2"/>
      <c r="O289"/>
      <c r="P289"/>
      <c r="Q289"/>
      <c r="R289"/>
      <c r="S289" s="2"/>
    </row>
    <row r="290" spans="1:19" s="4" customFormat="1" x14ac:dyDescent="0.25">
      <c r="A290"/>
      <c r="B290"/>
      <c r="C290"/>
      <c r="D290"/>
      <c r="E290"/>
      <c r="F290"/>
      <c r="G290" s="11"/>
      <c r="H290"/>
      <c r="I290"/>
      <c r="J290"/>
      <c r="K290"/>
      <c r="L290" s="2"/>
      <c r="M290"/>
      <c r="N290" s="2"/>
      <c r="O290"/>
      <c r="P290"/>
      <c r="Q290"/>
      <c r="R290"/>
      <c r="S290" s="2"/>
    </row>
    <row r="291" spans="1:19" s="4" customFormat="1" x14ac:dyDescent="0.25">
      <c r="A291"/>
      <c r="B291"/>
      <c r="C291"/>
      <c r="D291"/>
      <c r="E291"/>
      <c r="F291"/>
      <c r="G291" s="11"/>
      <c r="H291"/>
      <c r="I291"/>
      <c r="J291"/>
      <c r="K291"/>
      <c r="L291" s="2"/>
      <c r="M291"/>
      <c r="N291" s="2"/>
      <c r="O291"/>
      <c r="P291"/>
      <c r="Q291"/>
      <c r="R291"/>
      <c r="S291" s="2"/>
    </row>
    <row r="292" spans="1:19" s="4" customFormat="1" x14ac:dyDescent="0.25">
      <c r="A292"/>
      <c r="B292"/>
      <c r="C292"/>
      <c r="D292"/>
      <c r="E292"/>
      <c r="F292"/>
      <c r="G292" s="11"/>
      <c r="H292"/>
      <c r="I292"/>
      <c r="J292"/>
      <c r="K292"/>
      <c r="L292" s="2"/>
      <c r="M292"/>
      <c r="N292" s="2"/>
      <c r="O292"/>
      <c r="P292"/>
      <c r="Q292"/>
      <c r="R292"/>
      <c r="S292" s="2"/>
    </row>
    <row r="293" spans="1:19" s="4" customFormat="1" x14ac:dyDescent="0.25">
      <c r="A293"/>
      <c r="B293"/>
      <c r="C293"/>
      <c r="D293"/>
      <c r="E293"/>
      <c r="F293"/>
      <c r="G293" s="11"/>
      <c r="H293"/>
      <c r="I293"/>
      <c r="J293"/>
      <c r="K293"/>
      <c r="L293" s="2"/>
      <c r="M293"/>
      <c r="N293" s="2"/>
      <c r="O293"/>
      <c r="P293"/>
      <c r="Q293"/>
      <c r="R293"/>
      <c r="S293" s="2"/>
    </row>
    <row r="294" spans="1:19" s="4" customFormat="1" x14ac:dyDescent="0.25">
      <c r="A294" s="5"/>
      <c r="B294" s="5"/>
      <c r="C294" s="5"/>
      <c r="D294" s="5"/>
      <c r="E294" s="5"/>
      <c r="F294" s="6"/>
      <c r="G294" s="12"/>
      <c r="H294" s="5"/>
      <c r="I294"/>
      <c r="J294" s="5"/>
      <c r="K294" s="5"/>
      <c r="L294" s="5"/>
      <c r="M294" s="5"/>
      <c r="N294" s="5"/>
      <c r="O294" s="5"/>
      <c r="P294" s="5"/>
      <c r="Q294" s="5"/>
      <c r="R294" s="5"/>
      <c r="S294" s="5"/>
    </row>
    <row r="295" spans="1:19" s="4" customFormat="1" x14ac:dyDescent="0.25">
      <c r="A295"/>
      <c r="B295"/>
      <c r="C295"/>
      <c r="D295"/>
      <c r="E295"/>
      <c r="F295"/>
      <c r="G295" s="11"/>
      <c r="H295"/>
      <c r="I295"/>
      <c r="J295"/>
      <c r="K295"/>
      <c r="L295" s="2"/>
      <c r="M295" s="3"/>
      <c r="N295" s="2"/>
      <c r="O295"/>
      <c r="P295" s="3"/>
      <c r="Q295"/>
      <c r="R295"/>
      <c r="S295" s="2"/>
    </row>
    <row r="296" spans="1:19" x14ac:dyDescent="0.25">
      <c r="A296" s="5"/>
      <c r="B296" s="5"/>
      <c r="C296" s="5"/>
      <c r="D296" s="5"/>
      <c r="E296" s="5"/>
      <c r="F296" s="6"/>
      <c r="G296" s="12"/>
      <c r="H296" s="5"/>
      <c r="J296" s="5"/>
      <c r="K296" s="5"/>
      <c r="L296" s="5"/>
      <c r="M296" s="5"/>
      <c r="N296" s="5"/>
      <c r="O296" s="5"/>
      <c r="P296" s="5"/>
      <c r="Q296" s="5"/>
      <c r="R296" s="5"/>
      <c r="S296" s="5"/>
    </row>
    <row r="297" spans="1:19" x14ac:dyDescent="0.25">
      <c r="M297" s="3"/>
      <c r="P297" s="3"/>
    </row>
    <row r="299" spans="1:19" x14ac:dyDescent="0.25">
      <c r="M299" s="3"/>
      <c r="P299" s="3"/>
    </row>
    <row r="302" spans="1:19" x14ac:dyDescent="0.25">
      <c r="M302" s="3"/>
      <c r="P302" s="3"/>
    </row>
    <row r="303" spans="1:19" x14ac:dyDescent="0.25">
      <c r="M303" s="3"/>
      <c r="P303" s="3"/>
    </row>
    <row r="304" spans="1:19" x14ac:dyDescent="0.25">
      <c r="M304" s="3"/>
      <c r="P304" s="3"/>
    </row>
    <row r="305" spans="1:19" x14ac:dyDescent="0.25">
      <c r="M305" s="3"/>
      <c r="P305" s="3"/>
    </row>
    <row r="307" spans="1:19" x14ac:dyDescent="0.25">
      <c r="M307" s="3"/>
      <c r="P307" s="3"/>
    </row>
    <row r="308" spans="1:19" x14ac:dyDescent="0.25">
      <c r="M308" s="3"/>
      <c r="P308" s="3"/>
    </row>
    <row r="309" spans="1:19" x14ac:dyDescent="0.25">
      <c r="M309" s="3"/>
      <c r="P309" s="3"/>
    </row>
    <row r="310" spans="1:19" x14ac:dyDescent="0.25">
      <c r="M310" s="3"/>
      <c r="P310" s="3"/>
    </row>
    <row r="311" spans="1:19" x14ac:dyDescent="0.25">
      <c r="M311" s="3"/>
      <c r="P311" s="3"/>
    </row>
    <row r="315" spans="1:19" x14ac:dyDescent="0.25">
      <c r="A315" s="5"/>
      <c r="B315" s="5"/>
      <c r="C315" s="5"/>
      <c r="D315" s="5"/>
      <c r="E315" s="5"/>
      <c r="F315" s="6"/>
      <c r="G315" s="12"/>
      <c r="H315" s="5"/>
      <c r="J315" s="5"/>
      <c r="K315" s="5"/>
      <c r="L315" s="5"/>
      <c r="M315" s="5"/>
      <c r="N315" s="5"/>
      <c r="O315" s="5"/>
      <c r="P315" s="5"/>
      <c r="Q315" s="5"/>
      <c r="R315" s="5"/>
      <c r="S315" s="5"/>
    </row>
    <row r="322" spans="1:19" x14ac:dyDescent="0.25">
      <c r="M322" s="3"/>
      <c r="P322" s="3"/>
    </row>
    <row r="323" spans="1:19" x14ac:dyDescent="0.25">
      <c r="M323" s="3"/>
      <c r="P323" s="3"/>
    </row>
    <row r="324" spans="1:19" x14ac:dyDescent="0.25">
      <c r="A324" s="5"/>
      <c r="B324" s="5"/>
      <c r="C324" s="5"/>
      <c r="D324" s="5"/>
      <c r="E324" s="5"/>
      <c r="F324" s="6"/>
      <c r="G324" s="12"/>
      <c r="H324" s="5"/>
      <c r="J324" s="5"/>
      <c r="K324" s="5"/>
      <c r="L324" s="5"/>
      <c r="M324" s="5"/>
      <c r="N324" s="5"/>
      <c r="O324" s="5"/>
      <c r="P324" s="5"/>
      <c r="Q324" s="5"/>
      <c r="R324" s="5"/>
      <c r="S324" s="5"/>
    </row>
    <row r="325" spans="1:19" x14ac:dyDescent="0.25">
      <c r="M325" s="3"/>
      <c r="P325" s="3"/>
    </row>
    <row r="326" spans="1:19" x14ac:dyDescent="0.25">
      <c r="M326" s="3"/>
      <c r="P326" s="3"/>
    </row>
    <row r="330" spans="1:19" x14ac:dyDescent="0.25">
      <c r="M330" s="3"/>
      <c r="P330" s="3"/>
    </row>
    <row r="331" spans="1:19" x14ac:dyDescent="0.25">
      <c r="M331" s="3"/>
      <c r="P331" s="3"/>
    </row>
    <row r="332" spans="1:19" x14ac:dyDescent="0.25">
      <c r="A332" s="5"/>
      <c r="B332" s="5"/>
      <c r="C332" s="5"/>
      <c r="D332" s="5"/>
      <c r="E332" s="5"/>
      <c r="F332" s="6"/>
      <c r="G332" s="12"/>
      <c r="H332" s="5"/>
      <c r="J332" s="5"/>
      <c r="K332" s="5"/>
      <c r="L332" s="5"/>
      <c r="M332" s="5"/>
      <c r="N332" s="5"/>
      <c r="O332" s="5"/>
      <c r="P332" s="5"/>
      <c r="Q332" s="5"/>
      <c r="R332" s="5"/>
      <c r="S332" s="5"/>
    </row>
    <row r="335" spans="1:19" x14ac:dyDescent="0.25">
      <c r="M335" s="3"/>
      <c r="P335" s="3"/>
    </row>
    <row r="344" spans="13:16" x14ac:dyDescent="0.25">
      <c r="O344" s="7"/>
    </row>
    <row r="351" spans="13:16" x14ac:dyDescent="0.25">
      <c r="M351" s="3"/>
      <c r="P351" s="3"/>
    </row>
    <row r="354" spans="13:16" x14ac:dyDescent="0.25">
      <c r="M354" s="3"/>
      <c r="P354" s="3"/>
    </row>
    <row r="358" spans="13:16" x14ac:dyDescent="0.25">
      <c r="M358" s="3"/>
      <c r="P358" s="3"/>
    </row>
    <row r="368" spans="13:16" x14ac:dyDescent="0.25">
      <c r="M368" s="3"/>
      <c r="P368" s="3"/>
    </row>
    <row r="369" spans="13:16" x14ac:dyDescent="0.25">
      <c r="M369" s="3"/>
      <c r="P369" s="3"/>
    </row>
    <row r="370" spans="13:16" x14ac:dyDescent="0.25">
      <c r="M370" s="3"/>
      <c r="P370" s="3"/>
    </row>
    <row r="371" spans="13:16" x14ac:dyDescent="0.25">
      <c r="M371" s="3"/>
      <c r="P371" s="3"/>
    </row>
    <row r="374" spans="13:16" x14ac:dyDescent="0.25">
      <c r="M374" s="3"/>
      <c r="P374" s="3"/>
    </row>
    <row r="391" ht="42.75" customHeight="1" x14ac:dyDescent="0.25"/>
    <row r="400" ht="33" customHeight="1" x14ac:dyDescent="0.25"/>
    <row r="411" spans="1:18" x14ac:dyDescent="0.25">
      <c r="O411" s="7"/>
    </row>
    <row r="413" spans="1:18" x14ac:dyDescent="0.25">
      <c r="A413" s="5"/>
      <c r="B413" s="5"/>
      <c r="C413" s="5"/>
      <c r="D413" s="5"/>
      <c r="E413" s="5"/>
      <c r="F413" s="6"/>
      <c r="G413" s="12"/>
      <c r="H413" s="5"/>
      <c r="J413" s="5"/>
      <c r="K413" s="5"/>
      <c r="L413" s="5"/>
      <c r="M413" s="5"/>
      <c r="N413" s="5"/>
      <c r="P413" s="5"/>
      <c r="Q413" s="5"/>
      <c r="R413" s="5"/>
    </row>
    <row r="417" spans="1:19" x14ac:dyDescent="0.25">
      <c r="M417" s="3"/>
      <c r="P417" s="3"/>
    </row>
    <row r="427" spans="1:19" x14ac:dyDescent="0.25">
      <c r="A427" s="5"/>
      <c r="B427" s="5"/>
      <c r="C427" s="5"/>
      <c r="D427" s="5"/>
      <c r="E427" s="5"/>
      <c r="F427" s="6"/>
      <c r="G427" s="12"/>
      <c r="H427" s="5"/>
      <c r="J427" s="5"/>
      <c r="K427" s="5"/>
      <c r="L427" s="5"/>
      <c r="M427" s="5"/>
      <c r="N427" s="5"/>
      <c r="O427" s="5"/>
      <c r="P427" s="5"/>
      <c r="Q427" s="5"/>
      <c r="R427" s="5"/>
      <c r="S427" s="5"/>
    </row>
    <row r="428" spans="1:19" x14ac:dyDescent="0.25">
      <c r="A428" s="5"/>
      <c r="B428" s="5"/>
      <c r="C428" s="5"/>
      <c r="D428" s="5"/>
      <c r="E428" s="5"/>
      <c r="F428" s="6"/>
      <c r="G428" s="12"/>
      <c r="H428" s="5"/>
      <c r="J428" s="5"/>
      <c r="K428" s="5"/>
      <c r="L428" s="5"/>
      <c r="M428" s="5"/>
      <c r="N428" s="5"/>
      <c r="O428" s="5"/>
      <c r="P428" s="5"/>
      <c r="Q428" s="5"/>
      <c r="R428" s="5"/>
      <c r="S428" s="5"/>
    </row>
    <row r="429" spans="1:19" x14ac:dyDescent="0.25">
      <c r="A429" s="5"/>
      <c r="B429" s="5"/>
      <c r="C429" s="5"/>
      <c r="D429" s="5"/>
      <c r="E429" s="5"/>
      <c r="F429" s="6"/>
      <c r="G429" s="12"/>
      <c r="H429" s="5"/>
      <c r="J429" s="5"/>
      <c r="K429" s="5"/>
      <c r="L429" s="5"/>
      <c r="M429" s="5"/>
      <c r="N429" s="5"/>
      <c r="O429" s="5"/>
      <c r="P429" s="5"/>
      <c r="Q429" s="5"/>
      <c r="R429" s="5"/>
      <c r="S429" s="5"/>
    </row>
    <row r="430" spans="1:19" x14ac:dyDescent="0.25">
      <c r="O430" s="7"/>
    </row>
    <row r="434" spans="13:16" x14ac:dyDescent="0.25">
      <c r="M434" s="3"/>
      <c r="P434" s="3"/>
    </row>
    <row r="435" spans="13:16" x14ac:dyDescent="0.25">
      <c r="O435" s="7"/>
    </row>
    <row r="447" spans="13:16" x14ac:dyDescent="0.25">
      <c r="M447" s="3"/>
      <c r="P447" s="3"/>
    </row>
    <row r="448" spans="13:16" x14ac:dyDescent="0.25">
      <c r="M448" s="3"/>
      <c r="P448" s="3"/>
    </row>
    <row r="449" spans="1:19" x14ac:dyDescent="0.25">
      <c r="M449" s="3"/>
      <c r="P449" s="3"/>
    </row>
    <row r="450" spans="1:19" x14ac:dyDescent="0.25">
      <c r="M450" s="3"/>
      <c r="P450" s="3"/>
    </row>
    <row r="451" spans="1:19" x14ac:dyDescent="0.25">
      <c r="A451" s="5"/>
      <c r="B451" s="5"/>
      <c r="C451" s="5"/>
      <c r="D451" s="5"/>
      <c r="E451" s="5"/>
      <c r="F451" s="6"/>
      <c r="G451" s="12"/>
      <c r="H451" s="5"/>
      <c r="J451" s="5"/>
      <c r="K451" s="5"/>
      <c r="L451" s="5"/>
      <c r="M451" s="5"/>
      <c r="N451" s="5"/>
      <c r="O451" s="5"/>
      <c r="P451" s="5"/>
      <c r="Q451" s="5"/>
      <c r="R451" s="5"/>
      <c r="S451" s="5"/>
    </row>
    <row r="452" spans="1:19" x14ac:dyDescent="0.25">
      <c r="A452" s="5"/>
      <c r="B452" s="5"/>
      <c r="C452" s="5"/>
      <c r="D452" s="5"/>
      <c r="E452" s="5"/>
      <c r="F452" s="6"/>
      <c r="G452" s="12"/>
      <c r="H452" s="5"/>
      <c r="J452" s="5"/>
      <c r="K452" s="5"/>
      <c r="L452" s="5"/>
      <c r="M452" s="5"/>
      <c r="N452" s="5"/>
      <c r="O452" s="5"/>
      <c r="P452" s="5"/>
      <c r="Q452" s="5"/>
      <c r="R452" s="5"/>
      <c r="S452" s="5"/>
    </row>
    <row r="454" spans="1:19" x14ac:dyDescent="0.25">
      <c r="O454" s="7"/>
    </row>
    <row r="461" spans="1:19" x14ac:dyDescent="0.25">
      <c r="M461" s="3"/>
      <c r="P461" s="3"/>
    </row>
    <row r="462" spans="1:19" x14ac:dyDescent="0.25">
      <c r="M462" s="3"/>
      <c r="P462" s="3"/>
    </row>
    <row r="463" spans="1:19" x14ac:dyDescent="0.25">
      <c r="M463" s="3"/>
      <c r="P463" s="3"/>
    </row>
    <row r="464" spans="1:19" ht="45" customHeight="1" x14ac:dyDescent="0.25">
      <c r="M464" s="3"/>
      <c r="P464" s="3"/>
    </row>
    <row r="465" spans="13:16" x14ac:dyDescent="0.25">
      <c r="M465" s="3"/>
      <c r="P465" s="3"/>
    </row>
    <row r="466" spans="13:16" x14ac:dyDescent="0.25">
      <c r="M466" s="3"/>
      <c r="P466" s="3"/>
    </row>
    <row r="467" spans="13:16" x14ac:dyDescent="0.25">
      <c r="M467" s="3"/>
      <c r="P467" s="3"/>
    </row>
    <row r="468" spans="13:16" x14ac:dyDescent="0.25">
      <c r="M468" s="3"/>
      <c r="P468" s="3"/>
    </row>
    <row r="469" spans="13:16" x14ac:dyDescent="0.25">
      <c r="M469" s="3"/>
      <c r="P469" s="3"/>
    </row>
    <row r="470" spans="13:16" x14ac:dyDescent="0.25">
      <c r="M470" s="3"/>
      <c r="P470" s="3"/>
    </row>
    <row r="471" spans="13:16" x14ac:dyDescent="0.25">
      <c r="M471" s="3"/>
      <c r="P471" s="3"/>
    </row>
    <row r="472" spans="13:16" x14ac:dyDescent="0.25">
      <c r="M472" s="3"/>
      <c r="P472" s="3"/>
    </row>
    <row r="473" spans="13:16" x14ac:dyDescent="0.25">
      <c r="M473" s="3"/>
      <c r="P473" s="3"/>
    </row>
    <row r="474" spans="13:16" x14ac:dyDescent="0.25">
      <c r="M474" s="3"/>
      <c r="P474" s="3"/>
    </row>
    <row r="475" spans="13:16" x14ac:dyDescent="0.25">
      <c r="M475" s="3"/>
      <c r="P475" s="3"/>
    </row>
    <row r="476" spans="13:16" x14ac:dyDescent="0.25">
      <c r="M476" s="3"/>
      <c r="P476" s="3"/>
    </row>
    <row r="477" spans="13:16" x14ac:dyDescent="0.25">
      <c r="M477" s="3"/>
      <c r="P477" s="3"/>
    </row>
    <row r="478" spans="13:16" x14ac:dyDescent="0.25">
      <c r="M478" s="3"/>
      <c r="P478" s="3"/>
    </row>
    <row r="481" spans="13:16" x14ac:dyDescent="0.25">
      <c r="M481" s="3"/>
      <c r="P481" s="3"/>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CC00-F070-495F-A585-EAACF544FB1F}">
  <dimension ref="A1:S3"/>
  <sheetViews>
    <sheetView topLeftCell="M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33.8554687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75" x14ac:dyDescent="0.25">
      <c r="A2" t="s">
        <v>834</v>
      </c>
      <c r="B2" t="s">
        <v>802</v>
      </c>
      <c r="C2" t="s">
        <v>835</v>
      </c>
      <c r="D2" t="s">
        <v>29</v>
      </c>
      <c r="E2" t="s">
        <v>836</v>
      </c>
      <c r="F2" t="s">
        <v>837</v>
      </c>
      <c r="G2" s="11" t="s">
        <v>838</v>
      </c>
      <c r="H2" t="s">
        <v>52</v>
      </c>
      <c r="I2" t="s">
        <v>43</v>
      </c>
      <c r="J2" t="s">
        <v>26</v>
      </c>
      <c r="K2" t="s">
        <v>91</v>
      </c>
      <c r="L2" s="2" t="s">
        <v>839</v>
      </c>
      <c r="M2" t="s">
        <v>54</v>
      </c>
      <c r="N2" s="2" t="s">
        <v>840</v>
      </c>
      <c r="P2" t="s">
        <v>2546</v>
      </c>
      <c r="Q2" s="4" t="s">
        <v>56</v>
      </c>
      <c r="R2" t="s">
        <v>841</v>
      </c>
      <c r="S2" s="2" t="s">
        <v>842</v>
      </c>
    </row>
    <row r="3" spans="1:19" ht="60" x14ac:dyDescent="0.25">
      <c r="A3" t="s">
        <v>834</v>
      </c>
      <c r="B3" t="s">
        <v>802</v>
      </c>
      <c r="C3" t="s">
        <v>843</v>
      </c>
      <c r="D3" t="s">
        <v>29</v>
      </c>
      <c r="E3" t="s">
        <v>247</v>
      </c>
      <c r="F3" t="s">
        <v>390</v>
      </c>
      <c r="G3" s="11" t="s">
        <v>777</v>
      </c>
      <c r="H3" t="s">
        <v>52</v>
      </c>
      <c r="I3" t="s">
        <v>43</v>
      </c>
      <c r="J3" t="s">
        <v>26</v>
      </c>
      <c r="K3" t="s">
        <v>104</v>
      </c>
      <c r="L3" s="2" t="s">
        <v>844</v>
      </c>
      <c r="M3" t="s">
        <v>54</v>
      </c>
      <c r="P3">
        <v>100</v>
      </c>
      <c r="Q3" t="s">
        <v>56</v>
      </c>
      <c r="R3" t="s">
        <v>845</v>
      </c>
      <c r="S3" s="2" t="s">
        <v>846</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7C4E-17EB-498F-945F-079CFA34D5A6}">
  <dimension ref="A1:S3"/>
  <sheetViews>
    <sheetView topLeftCell="L1" workbookViewId="0">
      <pane ySplit="1" topLeftCell="A2" activePane="bottomLeft" state="frozen"/>
      <selection activeCell="N1" sqref="N1"/>
      <selection pane="bottomLeft" activeCell="P4" sqref="P4"/>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7.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45" x14ac:dyDescent="0.25">
      <c r="A2" t="s">
        <v>847</v>
      </c>
      <c r="B2" t="s">
        <v>848</v>
      </c>
      <c r="C2" t="s">
        <v>849</v>
      </c>
      <c r="D2" t="s">
        <v>29</v>
      </c>
      <c r="E2" t="s">
        <v>43</v>
      </c>
      <c r="F2" t="s">
        <v>850</v>
      </c>
      <c r="G2" s="11" t="s">
        <v>851</v>
      </c>
      <c r="H2" t="s">
        <v>102</v>
      </c>
      <c r="I2" t="s">
        <v>25</v>
      </c>
      <c r="J2" t="s">
        <v>290</v>
      </c>
      <c r="K2" t="s">
        <v>291</v>
      </c>
      <c r="L2" s="2" t="s">
        <v>852</v>
      </c>
      <c r="M2" t="s">
        <v>64</v>
      </c>
      <c r="N2" s="2" t="s">
        <v>853</v>
      </c>
      <c r="O2" t="s">
        <v>854</v>
      </c>
      <c r="P2">
        <v>100</v>
      </c>
      <c r="Q2" t="s">
        <v>56</v>
      </c>
      <c r="R2" t="s">
        <v>855</v>
      </c>
      <c r="S2" s="2" t="s">
        <v>856</v>
      </c>
    </row>
    <row r="3" spans="1:19" ht="90" x14ac:dyDescent="0.25">
      <c r="A3" t="s">
        <v>847</v>
      </c>
      <c r="B3" t="s">
        <v>848</v>
      </c>
      <c r="C3" t="s">
        <v>857</v>
      </c>
      <c r="D3" t="s">
        <v>29</v>
      </c>
      <c r="E3" t="s">
        <v>21</v>
      </c>
      <c r="F3" t="s">
        <v>858</v>
      </c>
      <c r="G3" s="11" t="s">
        <v>859</v>
      </c>
      <c r="H3" t="s">
        <v>24</v>
      </c>
      <c r="I3" t="s">
        <v>43</v>
      </c>
      <c r="J3" t="s">
        <v>26</v>
      </c>
      <c r="K3" t="s">
        <v>243</v>
      </c>
      <c r="L3" s="2" t="s">
        <v>860</v>
      </c>
      <c r="M3" t="s">
        <v>264</v>
      </c>
      <c r="N3" s="2" t="s">
        <v>238</v>
      </c>
      <c r="O3" t="s">
        <v>861</v>
      </c>
      <c r="P3">
        <v>2700</v>
      </c>
      <c r="Q3" t="s">
        <v>56</v>
      </c>
      <c r="R3" t="s">
        <v>862</v>
      </c>
      <c r="S3" s="2" t="s">
        <v>863</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7CEF5-4FD5-49E9-A182-2D1609B48368}">
  <dimension ref="A1:R3"/>
  <sheetViews>
    <sheetView topLeftCell="K1" workbookViewId="0">
      <pane ySplit="1" topLeftCell="A2" activePane="bottomLeft" state="frozen"/>
      <selection activeCell="N1" sqref="N1"/>
      <selection pane="bottomLeft" activeCell="M2" sqref="M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864</v>
      </c>
      <c r="B2" t="s">
        <v>865</v>
      </c>
      <c r="C2" t="s">
        <v>873</v>
      </c>
      <c r="D2" t="s">
        <v>29</v>
      </c>
      <c r="E2" t="s">
        <v>21</v>
      </c>
      <c r="F2" t="s">
        <v>874</v>
      </c>
      <c r="G2" s="11" t="s">
        <v>874</v>
      </c>
      <c r="H2" t="s">
        <v>30</v>
      </c>
      <c r="I2" t="s">
        <v>43</v>
      </c>
      <c r="J2" t="s">
        <v>26</v>
      </c>
      <c r="K2" t="s">
        <v>46</v>
      </c>
      <c r="L2" s="2" t="s">
        <v>875</v>
      </c>
      <c r="M2" t="s">
        <v>64</v>
      </c>
      <c r="N2" s="2" t="s">
        <v>78</v>
      </c>
      <c r="P2" t="s">
        <v>25</v>
      </c>
      <c r="R2" s="2" t="s">
        <v>876</v>
      </c>
    </row>
    <row r="3" spans="1:18" x14ac:dyDescent="0.25">
      <c r="A3" t="s">
        <v>864</v>
      </c>
      <c r="B3" t="s">
        <v>865</v>
      </c>
      <c r="C3" t="s">
        <v>866</v>
      </c>
      <c r="D3" t="s">
        <v>29</v>
      </c>
      <c r="E3" t="s">
        <v>247</v>
      </c>
      <c r="F3" t="s">
        <v>867</v>
      </c>
      <c r="G3" s="11" t="s">
        <v>868</v>
      </c>
      <c r="H3" t="s">
        <v>102</v>
      </c>
      <c r="I3" t="s">
        <v>43</v>
      </c>
      <c r="J3" t="s">
        <v>26</v>
      </c>
      <c r="K3" t="s">
        <v>104</v>
      </c>
      <c r="L3" s="2" t="s">
        <v>405</v>
      </c>
      <c r="M3" t="s">
        <v>69</v>
      </c>
      <c r="N3" s="2" t="s">
        <v>869</v>
      </c>
      <c r="O3" t="s">
        <v>870</v>
      </c>
      <c r="P3" t="s">
        <v>56</v>
      </c>
      <c r="Q3" t="s">
        <v>871</v>
      </c>
      <c r="R3" s="2" t="s">
        <v>872</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D828-B29A-4F1B-B546-78225E3BF55C}">
  <dimension ref="A1:R2"/>
  <sheetViews>
    <sheetView topLeftCell="L1" workbookViewId="0">
      <pane ySplit="1" topLeftCell="A2" activePane="bottomLeft" state="frozen"/>
      <selection activeCell="N1" sqref="N1"/>
      <selection pane="bottomLeft" activeCell="C2" sqref="C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30" x14ac:dyDescent="0.25">
      <c r="A2" t="s">
        <v>877</v>
      </c>
      <c r="B2" t="s">
        <v>877</v>
      </c>
      <c r="C2" t="s">
        <v>878</v>
      </c>
      <c r="D2" t="s">
        <v>29</v>
      </c>
      <c r="E2" t="s">
        <v>21</v>
      </c>
      <c r="F2" t="s">
        <v>879</v>
      </c>
      <c r="G2" s="11" t="s">
        <v>880</v>
      </c>
      <c r="H2" t="s">
        <v>52</v>
      </c>
      <c r="I2" t="s">
        <v>43</v>
      </c>
      <c r="J2" t="s">
        <v>26</v>
      </c>
      <c r="K2" t="s">
        <v>31</v>
      </c>
      <c r="L2" s="2" t="s">
        <v>881</v>
      </c>
      <c r="M2" s="3" t="s">
        <v>33</v>
      </c>
      <c r="N2" s="2" t="s">
        <v>882</v>
      </c>
      <c r="P2" t="s">
        <v>25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3B74-251B-4518-885E-9A4024C94D33}">
  <dimension ref="A1:R2"/>
  <sheetViews>
    <sheetView topLeftCell="H1" workbookViewId="0">
      <pane ySplit="1" topLeftCell="A2" activePane="bottomLeft" state="frozen"/>
      <selection activeCell="N1" sqref="N1"/>
      <selection pane="bottomLeft" activeCell="H2" sqref="H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75" x14ac:dyDescent="0.25">
      <c r="A2" t="s">
        <v>883</v>
      </c>
      <c r="B2" t="s">
        <v>884</v>
      </c>
      <c r="C2" t="s">
        <v>885</v>
      </c>
      <c r="D2" t="s">
        <v>29</v>
      </c>
      <c r="E2" t="s">
        <v>21</v>
      </c>
      <c r="F2" t="s">
        <v>886</v>
      </c>
      <c r="G2" s="11" t="s">
        <v>887</v>
      </c>
      <c r="H2" t="s">
        <v>102</v>
      </c>
      <c r="I2" t="s">
        <v>43</v>
      </c>
      <c r="J2" t="s">
        <v>62</v>
      </c>
      <c r="K2" t="s">
        <v>830</v>
      </c>
      <c r="L2" s="2" t="s">
        <v>888</v>
      </c>
      <c r="M2">
        <v>0</v>
      </c>
      <c r="N2" s="2" t="s">
        <v>889</v>
      </c>
      <c r="O2">
        <v>0</v>
      </c>
      <c r="P2" t="s">
        <v>25</v>
      </c>
      <c r="Q2" t="s">
        <v>890</v>
      </c>
      <c r="R2" s="2" t="s">
        <v>891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C59C2-8D33-41D5-8A3F-A7D0345CEA4F}">
  <dimension ref="A1:S10"/>
  <sheetViews>
    <sheetView topLeftCell="K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9.28515625" style="2" customWidth="1"/>
    <col min="13" max="13" width="21.42578125" customWidth="1"/>
    <col min="14" max="14" width="32.28515625" style="2" customWidth="1"/>
    <col min="15" max="15" width="13.57031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892</v>
      </c>
      <c r="B2" t="s">
        <v>266</v>
      </c>
      <c r="C2" t="s">
        <v>893</v>
      </c>
      <c r="D2" t="s">
        <v>29</v>
      </c>
      <c r="E2" t="s">
        <v>21</v>
      </c>
      <c r="F2" t="s">
        <v>894</v>
      </c>
      <c r="G2" s="11" t="s">
        <v>895</v>
      </c>
      <c r="H2" t="s">
        <v>102</v>
      </c>
      <c r="I2" t="s">
        <v>43</v>
      </c>
      <c r="J2" t="s">
        <v>290</v>
      </c>
      <c r="K2" t="s">
        <v>291</v>
      </c>
      <c r="L2" s="2" t="s">
        <v>852</v>
      </c>
      <c r="M2" t="s">
        <v>77</v>
      </c>
      <c r="N2" s="2" t="s">
        <v>34</v>
      </c>
      <c r="O2" t="s">
        <v>896</v>
      </c>
      <c r="P2">
        <v>500</v>
      </c>
      <c r="Q2" t="s">
        <v>56</v>
      </c>
      <c r="R2" t="s">
        <v>897</v>
      </c>
      <c r="S2" s="2" t="s">
        <v>898</v>
      </c>
    </row>
    <row r="3" spans="1:19" ht="30" x14ac:dyDescent="0.25">
      <c r="A3" t="s">
        <v>892</v>
      </c>
      <c r="B3" t="s">
        <v>892</v>
      </c>
      <c r="C3" t="s">
        <v>919</v>
      </c>
      <c r="D3" t="s">
        <v>29</v>
      </c>
      <c r="E3" t="s">
        <v>21</v>
      </c>
      <c r="F3" t="s">
        <v>920</v>
      </c>
      <c r="G3" s="11" t="s">
        <v>920</v>
      </c>
      <c r="H3" t="s">
        <v>30</v>
      </c>
      <c r="I3" t="s">
        <v>43</v>
      </c>
      <c r="J3" t="s">
        <v>26</v>
      </c>
      <c r="K3" t="s">
        <v>291</v>
      </c>
      <c r="L3" s="2" t="s">
        <v>921</v>
      </c>
      <c r="M3" s="3" t="s">
        <v>33</v>
      </c>
      <c r="N3" s="2" t="s">
        <v>34</v>
      </c>
      <c r="P3">
        <v>30</v>
      </c>
      <c r="Q3" t="s">
        <v>56</v>
      </c>
      <c r="R3" t="s">
        <v>897</v>
      </c>
      <c r="S3" s="2" t="s">
        <v>922</v>
      </c>
    </row>
    <row r="4" spans="1:19" ht="30" x14ac:dyDescent="0.25">
      <c r="A4" t="s">
        <v>892</v>
      </c>
      <c r="B4" t="s">
        <v>892</v>
      </c>
      <c r="C4" t="s">
        <v>899</v>
      </c>
      <c r="D4" t="s">
        <v>29</v>
      </c>
      <c r="E4" t="s">
        <v>21</v>
      </c>
      <c r="F4" t="s">
        <v>900</v>
      </c>
      <c r="G4" s="11" t="s">
        <v>901</v>
      </c>
      <c r="H4" t="s">
        <v>30</v>
      </c>
      <c r="I4" t="s">
        <v>43</v>
      </c>
      <c r="J4" t="s">
        <v>26</v>
      </c>
      <c r="K4" t="s">
        <v>91</v>
      </c>
      <c r="L4" s="2" t="s">
        <v>902</v>
      </c>
      <c r="M4" t="s">
        <v>264</v>
      </c>
      <c r="N4" s="2" t="s">
        <v>271</v>
      </c>
      <c r="P4">
        <v>3000</v>
      </c>
      <c r="Q4" t="s">
        <v>56</v>
      </c>
      <c r="R4" t="s">
        <v>903</v>
      </c>
    </row>
    <row r="5" spans="1:19" x14ac:dyDescent="0.25">
      <c r="A5" t="s">
        <v>892</v>
      </c>
      <c r="B5" t="s">
        <v>892</v>
      </c>
      <c r="C5" t="s">
        <v>904</v>
      </c>
      <c r="D5" t="s">
        <v>29</v>
      </c>
      <c r="E5" t="s">
        <v>21</v>
      </c>
      <c r="F5" t="s">
        <v>905</v>
      </c>
      <c r="G5" s="11" t="s">
        <v>906</v>
      </c>
      <c r="H5" t="s">
        <v>52</v>
      </c>
      <c r="I5" t="s">
        <v>43</v>
      </c>
      <c r="J5" t="s">
        <v>26</v>
      </c>
      <c r="K5" t="s">
        <v>91</v>
      </c>
      <c r="L5" s="2" t="s">
        <v>907</v>
      </c>
      <c r="M5" t="s">
        <v>64</v>
      </c>
      <c r="N5" s="2" t="s">
        <v>908</v>
      </c>
      <c r="P5">
        <v>300</v>
      </c>
      <c r="Q5" t="s">
        <v>25</v>
      </c>
    </row>
    <row r="6" spans="1:19" ht="45" x14ac:dyDescent="0.25">
      <c r="A6" t="s">
        <v>892</v>
      </c>
      <c r="B6" t="s">
        <v>892</v>
      </c>
      <c r="C6" t="s">
        <v>909</v>
      </c>
      <c r="D6" t="s">
        <v>29</v>
      </c>
      <c r="E6" t="s">
        <v>296</v>
      </c>
      <c r="F6" t="s">
        <v>910</v>
      </c>
      <c r="G6" s="11" t="s">
        <v>911</v>
      </c>
      <c r="H6" t="s">
        <v>102</v>
      </c>
      <c r="I6" t="s">
        <v>43</v>
      </c>
      <c r="J6" t="s">
        <v>103</v>
      </c>
      <c r="K6" t="s">
        <v>104</v>
      </c>
      <c r="L6" s="2" t="s">
        <v>912</v>
      </c>
      <c r="M6" t="s">
        <v>128</v>
      </c>
      <c r="N6" s="2" t="s">
        <v>913</v>
      </c>
      <c r="P6">
        <v>1000000</v>
      </c>
      <c r="Q6" t="s">
        <v>56</v>
      </c>
      <c r="R6" t="s">
        <v>897</v>
      </c>
      <c r="S6" s="2" t="s">
        <v>914</v>
      </c>
    </row>
    <row r="7" spans="1:19" ht="75" x14ac:dyDescent="0.25">
      <c r="A7" t="s">
        <v>892</v>
      </c>
      <c r="B7" t="s">
        <v>892</v>
      </c>
      <c r="C7" t="s">
        <v>909</v>
      </c>
      <c r="D7" t="s">
        <v>29</v>
      </c>
      <c r="E7" t="s">
        <v>21</v>
      </c>
      <c r="F7" t="s">
        <v>915</v>
      </c>
      <c r="G7" s="11" t="s">
        <v>916</v>
      </c>
      <c r="H7" t="s">
        <v>102</v>
      </c>
      <c r="I7" t="s">
        <v>43</v>
      </c>
      <c r="J7" t="s">
        <v>103</v>
      </c>
      <c r="K7" t="s">
        <v>830</v>
      </c>
      <c r="L7" s="2" t="s">
        <v>917</v>
      </c>
      <c r="M7" t="s">
        <v>128</v>
      </c>
      <c r="N7" s="2" t="s">
        <v>238</v>
      </c>
      <c r="P7">
        <v>1000000</v>
      </c>
      <c r="Q7" t="s">
        <v>56</v>
      </c>
      <c r="R7" t="s">
        <v>897</v>
      </c>
      <c r="S7" s="2" t="s">
        <v>918</v>
      </c>
    </row>
    <row r="10" spans="1:19" x14ac:dyDescent="0.25">
      <c r="P10">
        <f>SUM(P2:P9)</f>
        <v>2003830</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CB8F-E851-400C-9F23-33DACF847FF7}">
  <dimension ref="A1:S11"/>
  <sheetViews>
    <sheetView topLeftCell="N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923</v>
      </c>
      <c r="B2" t="s">
        <v>924</v>
      </c>
      <c r="C2" t="s">
        <v>935</v>
      </c>
      <c r="D2" t="s">
        <v>29</v>
      </c>
      <c r="E2" t="s">
        <v>99</v>
      </c>
      <c r="F2" t="s">
        <v>936</v>
      </c>
      <c r="G2" s="11" t="s">
        <v>936</v>
      </c>
      <c r="H2" t="s">
        <v>102</v>
      </c>
      <c r="I2" t="s">
        <v>25</v>
      </c>
      <c r="J2" t="s">
        <v>103</v>
      </c>
      <c r="K2" t="s">
        <v>104</v>
      </c>
      <c r="L2" s="2" t="s">
        <v>78</v>
      </c>
      <c r="M2" t="s">
        <v>54</v>
      </c>
      <c r="P2">
        <v>34580000</v>
      </c>
      <c r="Q2" t="s">
        <v>56</v>
      </c>
      <c r="R2" t="s">
        <v>937</v>
      </c>
    </row>
    <row r="3" spans="1:19" x14ac:dyDescent="0.25">
      <c r="A3" t="s">
        <v>923</v>
      </c>
      <c r="B3" t="s">
        <v>924</v>
      </c>
      <c r="C3" t="s">
        <v>931</v>
      </c>
      <c r="D3" t="s">
        <v>29</v>
      </c>
      <c r="E3" t="s">
        <v>111</v>
      </c>
      <c r="F3" t="s">
        <v>932</v>
      </c>
      <c r="G3" s="11" t="s">
        <v>932</v>
      </c>
      <c r="H3" t="s">
        <v>102</v>
      </c>
      <c r="I3" t="s">
        <v>43</v>
      </c>
      <c r="J3" t="s">
        <v>26</v>
      </c>
      <c r="K3" t="s">
        <v>104</v>
      </c>
      <c r="L3" s="2" t="s">
        <v>933</v>
      </c>
      <c r="M3" t="s">
        <v>54</v>
      </c>
      <c r="P3">
        <v>41150000</v>
      </c>
      <c r="Q3" t="s">
        <v>56</v>
      </c>
      <c r="R3" t="s">
        <v>934</v>
      </c>
    </row>
    <row r="4" spans="1:19" ht="45" x14ac:dyDescent="0.25">
      <c r="A4" t="s">
        <v>923</v>
      </c>
      <c r="B4" t="s">
        <v>924</v>
      </c>
      <c r="C4" t="s">
        <v>925</v>
      </c>
      <c r="D4" t="s">
        <v>29</v>
      </c>
      <c r="E4" t="s">
        <v>99</v>
      </c>
      <c r="F4" t="s">
        <v>926</v>
      </c>
      <c r="G4" s="11" t="s">
        <v>927</v>
      </c>
      <c r="H4" t="s">
        <v>30</v>
      </c>
      <c r="I4" t="s">
        <v>25</v>
      </c>
      <c r="J4" t="s">
        <v>26</v>
      </c>
      <c r="K4" t="s">
        <v>104</v>
      </c>
      <c r="L4" s="2" t="s">
        <v>928</v>
      </c>
      <c r="M4" t="s">
        <v>929</v>
      </c>
      <c r="N4" s="2" t="s">
        <v>424</v>
      </c>
      <c r="P4">
        <v>75000</v>
      </c>
      <c r="Q4" t="s">
        <v>25</v>
      </c>
      <c r="S4" s="2" t="s">
        <v>930</v>
      </c>
    </row>
    <row r="7" spans="1:19" x14ac:dyDescent="0.25">
      <c r="P7">
        <f>SUM(P2:P6)</f>
        <v>75805000</v>
      </c>
    </row>
    <row r="11" spans="1:19" x14ac:dyDescent="0.25">
      <c r="P11">
        <f>P2+P3</f>
        <v>75730000</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084FF-7699-4D2F-BA48-59C0E71254AA}">
  <dimension ref="A1:S82"/>
  <sheetViews>
    <sheetView topLeftCell="K1" workbookViewId="0">
      <pane ySplit="1" topLeftCell="A38" activePane="bottomLeft" state="frozen"/>
      <selection activeCell="N1" sqref="N1"/>
      <selection pane="bottomLeft" activeCell="K8" sqref="K8"/>
    </sheetView>
  </sheetViews>
  <sheetFormatPr defaultRowHeight="15" x14ac:dyDescent="0.25"/>
  <cols>
    <col min="1" max="1" width="35.42578125" customWidth="1"/>
    <col min="2" max="2" width="17.42578125" customWidth="1"/>
    <col min="3" max="3" width="42.28515625" customWidth="1"/>
    <col min="4" max="4" width="16.140625" customWidth="1"/>
    <col min="5" max="5" width="11.5703125" customWidth="1"/>
    <col min="6" max="6" width="18.85546875" customWidth="1"/>
    <col min="7" max="7" width="19.42578125" style="11" customWidth="1"/>
    <col min="8" max="8" width="18.85546875" customWidth="1"/>
    <col min="10" max="10" width="40.5703125" customWidth="1"/>
    <col min="11" max="11" width="29.28515625" customWidth="1"/>
    <col min="12" max="12" width="27.5703125" style="2" customWidth="1"/>
    <col min="13" max="13" width="21.42578125" customWidth="1"/>
    <col min="14" max="14" width="31.5703125" style="2" customWidth="1"/>
    <col min="15" max="15" width="20.285156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30" x14ac:dyDescent="0.25">
      <c r="A2" t="s">
        <v>1873</v>
      </c>
      <c r="B2" t="s">
        <v>1941</v>
      </c>
      <c r="C2" t="s">
        <v>1942</v>
      </c>
      <c r="D2" t="s">
        <v>29</v>
      </c>
      <c r="E2" t="s">
        <v>21</v>
      </c>
      <c r="F2" t="s">
        <v>1943</v>
      </c>
      <c r="G2" s="11" t="s">
        <v>1944</v>
      </c>
      <c r="H2" t="s">
        <v>236</v>
      </c>
      <c r="I2" t="s">
        <v>56</v>
      </c>
      <c r="J2" t="s">
        <v>26</v>
      </c>
      <c r="K2" t="s">
        <v>31</v>
      </c>
      <c r="M2" s="3" t="s">
        <v>33</v>
      </c>
      <c r="N2" s="2" t="s">
        <v>1945</v>
      </c>
      <c r="O2" t="s">
        <v>1946</v>
      </c>
      <c r="P2">
        <v>1</v>
      </c>
      <c r="Q2" t="s">
        <v>25</v>
      </c>
      <c r="S2" s="2" t="s">
        <v>1947</v>
      </c>
    </row>
    <row r="3" spans="1:19" x14ac:dyDescent="0.25">
      <c r="A3" t="s">
        <v>1873</v>
      </c>
      <c r="B3" t="s">
        <v>1941</v>
      </c>
      <c r="C3" t="s">
        <v>1953</v>
      </c>
      <c r="D3" t="s">
        <v>29</v>
      </c>
      <c r="E3" t="s">
        <v>21</v>
      </c>
      <c r="F3" t="s">
        <v>1954</v>
      </c>
      <c r="G3" s="11" t="s">
        <v>1954</v>
      </c>
      <c r="H3" t="s">
        <v>52</v>
      </c>
      <c r="I3" t="s">
        <v>43</v>
      </c>
      <c r="J3" t="s">
        <v>26</v>
      </c>
      <c r="K3" t="s">
        <v>46</v>
      </c>
      <c r="L3" s="2" t="s">
        <v>1945</v>
      </c>
      <c r="M3" s="3" t="s">
        <v>33</v>
      </c>
      <c r="N3" s="2" t="s">
        <v>1945</v>
      </c>
      <c r="O3" t="s">
        <v>1955</v>
      </c>
      <c r="P3">
        <v>30</v>
      </c>
      <c r="Q3" t="s">
        <v>25</v>
      </c>
      <c r="S3" s="2" t="s">
        <v>1956</v>
      </c>
    </row>
    <row r="4" spans="1:19" x14ac:dyDescent="0.25">
      <c r="M4" s="3"/>
    </row>
    <row r="5" spans="1:19" x14ac:dyDescent="0.25">
      <c r="M5" s="3"/>
    </row>
    <row r="6" spans="1:19" x14ac:dyDescent="0.25">
      <c r="M6" s="3"/>
    </row>
    <row r="7" spans="1:19" x14ac:dyDescent="0.25">
      <c r="A7" s="5" t="s">
        <v>2540</v>
      </c>
      <c r="B7" s="5" t="s">
        <v>948</v>
      </c>
      <c r="C7" s="5" t="s">
        <v>949</v>
      </c>
      <c r="D7" s="5" t="s">
        <v>29</v>
      </c>
      <c r="E7" s="5" t="s">
        <v>21</v>
      </c>
      <c r="F7" s="6" t="s">
        <v>950</v>
      </c>
      <c r="G7" s="12" t="s">
        <v>951</v>
      </c>
      <c r="H7" s="5" t="s">
        <v>52</v>
      </c>
      <c r="J7" s="5" t="s">
        <v>26</v>
      </c>
      <c r="K7" s="5" t="s">
        <v>811</v>
      </c>
      <c r="L7" s="5" t="s">
        <v>952</v>
      </c>
      <c r="M7" s="5" t="s">
        <v>953</v>
      </c>
      <c r="N7" s="5" t="s">
        <v>954</v>
      </c>
      <c r="O7" s="5" t="s">
        <v>955</v>
      </c>
      <c r="P7" s="5">
        <v>950</v>
      </c>
      <c r="Q7" s="5" t="s">
        <v>56</v>
      </c>
      <c r="R7" s="5" t="s">
        <v>956</v>
      </c>
      <c r="S7" s="5" t="s">
        <v>957</v>
      </c>
    </row>
    <row r="8" spans="1:19" x14ac:dyDescent="0.25">
      <c r="A8" t="s">
        <v>1873</v>
      </c>
      <c r="B8" t="s">
        <v>948</v>
      </c>
      <c r="C8" t="s">
        <v>1938</v>
      </c>
      <c r="D8" t="s">
        <v>29</v>
      </c>
      <c r="E8" t="s">
        <v>21</v>
      </c>
      <c r="F8" t="s">
        <v>1939</v>
      </c>
      <c r="G8" s="11" t="s">
        <v>1940</v>
      </c>
      <c r="H8" t="s">
        <v>43</v>
      </c>
      <c r="I8" t="s">
        <v>43</v>
      </c>
      <c r="J8" t="s">
        <v>26</v>
      </c>
      <c r="K8" t="s">
        <v>31</v>
      </c>
      <c r="M8" t="s">
        <v>54</v>
      </c>
      <c r="P8">
        <v>100</v>
      </c>
      <c r="Q8" t="s">
        <v>25</v>
      </c>
    </row>
    <row r="9" spans="1:19" x14ac:dyDescent="0.25">
      <c r="A9" t="s">
        <v>1873</v>
      </c>
      <c r="B9" t="s">
        <v>948</v>
      </c>
      <c r="C9" t="s">
        <v>1957</v>
      </c>
      <c r="D9" t="s">
        <v>29</v>
      </c>
      <c r="E9" t="s">
        <v>21</v>
      </c>
      <c r="F9" t="s">
        <v>1958</v>
      </c>
      <c r="G9" s="11" t="s">
        <v>1959</v>
      </c>
      <c r="H9" t="s">
        <v>236</v>
      </c>
      <c r="I9" t="s">
        <v>56</v>
      </c>
      <c r="J9" t="s">
        <v>26</v>
      </c>
      <c r="K9" t="s">
        <v>243</v>
      </c>
      <c r="L9" s="2" t="s">
        <v>1893</v>
      </c>
      <c r="M9" t="s">
        <v>54</v>
      </c>
      <c r="N9" s="2" t="s">
        <v>1910</v>
      </c>
      <c r="O9" t="s">
        <v>1960</v>
      </c>
      <c r="P9">
        <v>5</v>
      </c>
      <c r="Q9" t="s">
        <v>25</v>
      </c>
      <c r="S9" s="2" t="s">
        <v>1961</v>
      </c>
    </row>
    <row r="10" spans="1:19" x14ac:dyDescent="0.25">
      <c r="A10" t="s">
        <v>1873</v>
      </c>
      <c r="B10" t="s">
        <v>948</v>
      </c>
      <c r="C10" t="s">
        <v>1972</v>
      </c>
      <c r="D10" t="s">
        <v>29</v>
      </c>
      <c r="E10" t="s">
        <v>21</v>
      </c>
      <c r="F10" t="s">
        <v>1973</v>
      </c>
      <c r="G10" s="11" t="s">
        <v>1974</v>
      </c>
      <c r="H10" t="s">
        <v>236</v>
      </c>
      <c r="I10" t="s">
        <v>56</v>
      </c>
      <c r="J10" t="s">
        <v>26</v>
      </c>
      <c r="K10" t="s">
        <v>91</v>
      </c>
      <c r="L10" s="2" t="s">
        <v>1577</v>
      </c>
      <c r="M10" t="s">
        <v>54</v>
      </c>
      <c r="P10">
        <v>10</v>
      </c>
      <c r="Q10" t="s">
        <v>25</v>
      </c>
    </row>
    <row r="11" spans="1:19" x14ac:dyDescent="0.25">
      <c r="A11" t="s">
        <v>1873</v>
      </c>
      <c r="B11" t="s">
        <v>948</v>
      </c>
      <c r="C11" t="s">
        <v>2079</v>
      </c>
      <c r="D11" t="s">
        <v>29</v>
      </c>
      <c r="E11" t="s">
        <v>43</v>
      </c>
      <c r="F11" t="s">
        <v>2080</v>
      </c>
      <c r="G11" s="11" t="s">
        <v>1153</v>
      </c>
      <c r="H11" t="s">
        <v>52</v>
      </c>
      <c r="I11" t="s">
        <v>43</v>
      </c>
      <c r="J11" t="s">
        <v>26</v>
      </c>
      <c r="K11" t="s">
        <v>104</v>
      </c>
      <c r="L11" s="2" t="s">
        <v>954</v>
      </c>
      <c r="M11" t="s">
        <v>264</v>
      </c>
      <c r="P11">
        <v>3000</v>
      </c>
      <c r="Q11" t="s">
        <v>25</v>
      </c>
      <c r="S11" s="2" t="s">
        <v>2081</v>
      </c>
    </row>
    <row r="12" spans="1:19" x14ac:dyDescent="0.25">
      <c r="P12">
        <f>SUM(P7:P11)</f>
        <v>4065</v>
      </c>
    </row>
    <row r="15" spans="1:19" x14ac:dyDescent="0.25">
      <c r="A15" s="5" t="s">
        <v>2540</v>
      </c>
      <c r="B15" s="5" t="s">
        <v>938</v>
      </c>
      <c r="C15" s="5" t="s">
        <v>939</v>
      </c>
      <c r="D15" s="5" t="s">
        <v>29</v>
      </c>
      <c r="E15" s="5" t="s">
        <v>21</v>
      </c>
      <c r="F15" s="6" t="s">
        <v>940</v>
      </c>
      <c r="G15" s="12" t="s">
        <v>941</v>
      </c>
      <c r="H15" s="5" t="s">
        <v>52</v>
      </c>
      <c r="J15" s="5" t="s">
        <v>26</v>
      </c>
      <c r="K15" s="5" t="s">
        <v>942</v>
      </c>
      <c r="L15" s="5" t="s">
        <v>943</v>
      </c>
      <c r="M15" s="5" t="s">
        <v>944</v>
      </c>
      <c r="N15" s="5" t="s">
        <v>943</v>
      </c>
      <c r="O15" s="5" t="s">
        <v>945</v>
      </c>
      <c r="P15" s="5">
        <v>349000</v>
      </c>
      <c r="Q15" s="5" t="s">
        <v>56</v>
      </c>
      <c r="R15" s="5" t="s">
        <v>946</v>
      </c>
      <c r="S15" s="5" t="s">
        <v>947</v>
      </c>
    </row>
    <row r="16" spans="1:19" x14ac:dyDescent="0.25">
      <c r="A16" s="5" t="s">
        <v>2540</v>
      </c>
      <c r="B16" s="5" t="s">
        <v>938</v>
      </c>
      <c r="C16" s="5" t="s">
        <v>958</v>
      </c>
      <c r="D16" s="5" t="s">
        <v>29</v>
      </c>
      <c r="E16" s="5" t="s">
        <v>21</v>
      </c>
      <c r="F16" s="6" t="s">
        <v>959</v>
      </c>
      <c r="G16" s="12" t="s">
        <v>960</v>
      </c>
      <c r="H16" s="5" t="s">
        <v>30</v>
      </c>
      <c r="J16" s="5" t="s">
        <v>26</v>
      </c>
      <c r="K16" s="5" t="s">
        <v>88</v>
      </c>
      <c r="L16" s="5" t="s">
        <v>961</v>
      </c>
      <c r="M16" s="5" t="s">
        <v>962</v>
      </c>
      <c r="N16" s="5" t="s">
        <v>943</v>
      </c>
      <c r="O16" s="5" t="s">
        <v>963</v>
      </c>
      <c r="P16" s="5">
        <v>69000</v>
      </c>
      <c r="Q16" s="5" t="s">
        <v>56</v>
      </c>
      <c r="R16" s="5" t="s">
        <v>964</v>
      </c>
      <c r="S16" s="5" t="s">
        <v>965</v>
      </c>
    </row>
    <row r="17" spans="1:19" x14ac:dyDescent="0.25">
      <c r="A17" t="s">
        <v>1873</v>
      </c>
      <c r="B17" t="s">
        <v>938</v>
      </c>
      <c r="C17" t="s">
        <v>1896</v>
      </c>
      <c r="D17" t="s">
        <v>29</v>
      </c>
      <c r="E17" t="s">
        <v>21</v>
      </c>
      <c r="F17" t="s">
        <v>1897</v>
      </c>
      <c r="G17" s="11" t="s">
        <v>1898</v>
      </c>
      <c r="H17" t="s">
        <v>30</v>
      </c>
      <c r="I17" t="s">
        <v>43</v>
      </c>
      <c r="J17" t="s">
        <v>26</v>
      </c>
      <c r="K17" t="s">
        <v>243</v>
      </c>
      <c r="L17" s="2" t="s">
        <v>405</v>
      </c>
      <c r="M17" t="s">
        <v>64</v>
      </c>
      <c r="N17" s="2" t="s">
        <v>405</v>
      </c>
      <c r="O17">
        <v>14000</v>
      </c>
      <c r="P17">
        <v>14000</v>
      </c>
      <c r="Q17" t="s">
        <v>56</v>
      </c>
      <c r="R17" t="s">
        <v>1899</v>
      </c>
      <c r="S17" s="2" t="s">
        <v>1900</v>
      </c>
    </row>
    <row r="18" spans="1:19" x14ac:dyDescent="0.25">
      <c r="A18" t="s">
        <v>1873</v>
      </c>
      <c r="B18" t="s">
        <v>938</v>
      </c>
      <c r="C18" t="s">
        <v>1901</v>
      </c>
      <c r="D18" t="s">
        <v>29</v>
      </c>
      <c r="E18" t="s">
        <v>21</v>
      </c>
      <c r="F18" t="s">
        <v>1902</v>
      </c>
      <c r="G18" s="11" t="s">
        <v>1903</v>
      </c>
      <c r="H18" t="s">
        <v>30</v>
      </c>
      <c r="I18" t="s">
        <v>43</v>
      </c>
      <c r="J18" t="s">
        <v>26</v>
      </c>
      <c r="K18" t="s">
        <v>243</v>
      </c>
      <c r="L18" s="2" t="s">
        <v>405</v>
      </c>
      <c r="M18" t="s">
        <v>64</v>
      </c>
      <c r="N18" s="2" t="s">
        <v>1904</v>
      </c>
      <c r="O18" t="s">
        <v>1905</v>
      </c>
      <c r="P18">
        <v>1000</v>
      </c>
      <c r="Q18" t="s">
        <v>56</v>
      </c>
      <c r="R18" t="s">
        <v>1906</v>
      </c>
    </row>
    <row r="19" spans="1:19" x14ac:dyDescent="0.25">
      <c r="A19" t="s">
        <v>1873</v>
      </c>
      <c r="B19" t="s">
        <v>938</v>
      </c>
      <c r="C19" t="s">
        <v>1948</v>
      </c>
      <c r="D19" t="s">
        <v>29</v>
      </c>
      <c r="E19" t="s">
        <v>21</v>
      </c>
      <c r="F19" t="s">
        <v>1949</v>
      </c>
      <c r="G19" s="11" t="s">
        <v>1950</v>
      </c>
      <c r="H19" t="s">
        <v>236</v>
      </c>
      <c r="I19" t="s">
        <v>56</v>
      </c>
      <c r="J19" t="s">
        <v>26</v>
      </c>
      <c r="K19" t="s">
        <v>243</v>
      </c>
      <c r="L19" s="2" t="s">
        <v>954</v>
      </c>
      <c r="M19" s="3" t="s">
        <v>33</v>
      </c>
      <c r="N19" s="2" t="s">
        <v>954</v>
      </c>
      <c r="O19" t="s">
        <v>1951</v>
      </c>
      <c r="P19">
        <v>950</v>
      </c>
      <c r="Q19" t="s">
        <v>25</v>
      </c>
      <c r="S19" s="2" t="s">
        <v>1952</v>
      </c>
    </row>
    <row r="20" spans="1:19" ht="30" x14ac:dyDescent="0.25">
      <c r="A20" t="s">
        <v>1873</v>
      </c>
      <c r="B20" t="s">
        <v>938</v>
      </c>
      <c r="C20" t="s">
        <v>1981</v>
      </c>
      <c r="D20" t="s">
        <v>29</v>
      </c>
      <c r="E20" t="s">
        <v>21</v>
      </c>
      <c r="F20" t="s">
        <v>1982</v>
      </c>
      <c r="G20" s="11" t="s">
        <v>1983</v>
      </c>
      <c r="H20" t="s">
        <v>52</v>
      </c>
      <c r="I20" t="s">
        <v>25</v>
      </c>
      <c r="J20" t="s">
        <v>26</v>
      </c>
      <c r="K20" t="s">
        <v>291</v>
      </c>
      <c r="L20" s="2" t="s">
        <v>1878</v>
      </c>
      <c r="M20" t="s">
        <v>69</v>
      </c>
      <c r="N20" s="2" t="s">
        <v>1878</v>
      </c>
      <c r="O20" t="s">
        <v>1984</v>
      </c>
      <c r="P20">
        <v>11000</v>
      </c>
      <c r="Q20" t="s">
        <v>56</v>
      </c>
      <c r="R20" t="s">
        <v>1985</v>
      </c>
      <c r="S20" s="2" t="s">
        <v>1986</v>
      </c>
    </row>
    <row r="21" spans="1:19" x14ac:dyDescent="0.25">
      <c r="A21" t="s">
        <v>1873</v>
      </c>
      <c r="B21" t="s">
        <v>938</v>
      </c>
      <c r="C21" t="s">
        <v>2012</v>
      </c>
      <c r="D21" t="s">
        <v>29</v>
      </c>
      <c r="E21" t="s">
        <v>21</v>
      </c>
      <c r="F21" t="s">
        <v>2013</v>
      </c>
      <c r="G21" s="11" t="s">
        <v>2008</v>
      </c>
      <c r="H21" t="s">
        <v>236</v>
      </c>
      <c r="I21" t="s">
        <v>202</v>
      </c>
      <c r="J21" t="s">
        <v>26</v>
      </c>
      <c r="K21" t="s">
        <v>243</v>
      </c>
      <c r="L21" s="2" t="s">
        <v>1577</v>
      </c>
      <c r="M21" t="s">
        <v>54</v>
      </c>
      <c r="N21" s="2" t="s">
        <v>1910</v>
      </c>
      <c r="O21" t="s">
        <v>2010</v>
      </c>
      <c r="P21">
        <v>950</v>
      </c>
      <c r="Q21" t="s">
        <v>25</v>
      </c>
      <c r="S21" s="2" t="s">
        <v>2014</v>
      </c>
    </row>
    <row r="22" spans="1:19" x14ac:dyDescent="0.25">
      <c r="A22" t="s">
        <v>1873</v>
      </c>
      <c r="B22" t="s">
        <v>938</v>
      </c>
      <c r="C22" t="s">
        <v>2113</v>
      </c>
      <c r="D22" t="s">
        <v>29</v>
      </c>
      <c r="E22" t="s">
        <v>21</v>
      </c>
      <c r="F22" t="s">
        <v>2114</v>
      </c>
      <c r="G22" s="11" t="s">
        <v>2115</v>
      </c>
      <c r="H22" t="s">
        <v>52</v>
      </c>
      <c r="I22" t="s">
        <v>43</v>
      </c>
      <c r="J22" t="s">
        <v>26</v>
      </c>
      <c r="K22" t="s">
        <v>31</v>
      </c>
      <c r="L22" s="2" t="s">
        <v>1878</v>
      </c>
      <c r="M22" t="s">
        <v>54</v>
      </c>
      <c r="N22" s="2" t="s">
        <v>1878</v>
      </c>
      <c r="O22" t="s">
        <v>2116</v>
      </c>
      <c r="P22">
        <v>22000</v>
      </c>
      <c r="Q22" t="s">
        <v>56</v>
      </c>
      <c r="R22" t="s">
        <v>1936</v>
      </c>
      <c r="S22" s="2" t="s">
        <v>2117</v>
      </c>
    </row>
    <row r="23" spans="1:19" ht="31.5" customHeight="1" x14ac:dyDescent="0.25">
      <c r="A23" t="s">
        <v>2126</v>
      </c>
      <c r="B23" t="s">
        <v>938</v>
      </c>
      <c r="C23" t="s">
        <v>2127</v>
      </c>
      <c r="D23" t="s">
        <v>29</v>
      </c>
      <c r="E23" t="s">
        <v>111</v>
      </c>
      <c r="F23" t="s">
        <v>2128</v>
      </c>
      <c r="G23" s="11" t="s">
        <v>2129</v>
      </c>
      <c r="H23" t="s">
        <v>102</v>
      </c>
      <c r="I23" t="s">
        <v>43</v>
      </c>
      <c r="J23" t="s">
        <v>26</v>
      </c>
      <c r="K23" t="s">
        <v>291</v>
      </c>
      <c r="L23" s="2" t="s">
        <v>2130</v>
      </c>
      <c r="M23" t="s">
        <v>264</v>
      </c>
      <c r="N23" s="2" t="s">
        <v>198</v>
      </c>
      <c r="O23" t="s">
        <v>55</v>
      </c>
      <c r="P23">
        <v>1000</v>
      </c>
      <c r="Q23" t="s">
        <v>25</v>
      </c>
      <c r="S23" s="2" t="s">
        <v>2131</v>
      </c>
    </row>
    <row r="25" spans="1:19" x14ac:dyDescent="0.25">
      <c r="P25">
        <f>SUM(P15:P24)</f>
        <v>468900</v>
      </c>
      <c r="R25">
        <f>P15+P16+P17+P20</f>
        <v>443000</v>
      </c>
    </row>
    <row r="27" spans="1:19" ht="30" x14ac:dyDescent="0.25">
      <c r="A27" t="s">
        <v>1873</v>
      </c>
      <c r="B27" t="s">
        <v>1881</v>
      </c>
      <c r="C27" t="s">
        <v>1882</v>
      </c>
      <c r="D27" t="s">
        <v>20</v>
      </c>
      <c r="E27" t="s">
        <v>21</v>
      </c>
      <c r="F27" t="s">
        <v>1883</v>
      </c>
      <c r="G27" s="11" t="s">
        <v>1884</v>
      </c>
      <c r="H27" t="s">
        <v>24</v>
      </c>
      <c r="I27" t="s">
        <v>43</v>
      </c>
      <c r="J27" t="s">
        <v>26</v>
      </c>
      <c r="K27" t="s">
        <v>548</v>
      </c>
      <c r="M27" t="s">
        <v>54</v>
      </c>
      <c r="N27" s="2" t="s">
        <v>954</v>
      </c>
      <c r="O27" t="s">
        <v>550</v>
      </c>
      <c r="P27">
        <v>0</v>
      </c>
      <c r="Q27" t="s">
        <v>25</v>
      </c>
      <c r="S27" s="2" t="s">
        <v>2539</v>
      </c>
    </row>
    <row r="28" spans="1:19" ht="30" x14ac:dyDescent="0.25">
      <c r="A28" t="s">
        <v>1873</v>
      </c>
      <c r="B28" t="s">
        <v>1881</v>
      </c>
      <c r="C28" t="s">
        <v>1907</v>
      </c>
      <c r="D28" t="s">
        <v>29</v>
      </c>
      <c r="E28" t="s">
        <v>21</v>
      </c>
      <c r="F28" t="s">
        <v>1908</v>
      </c>
      <c r="G28" s="11" t="s">
        <v>1909</v>
      </c>
      <c r="H28" t="s">
        <v>236</v>
      </c>
      <c r="I28" t="s">
        <v>56</v>
      </c>
      <c r="J28" t="s">
        <v>26</v>
      </c>
      <c r="K28" t="s">
        <v>243</v>
      </c>
      <c r="L28" s="2" t="s">
        <v>1910</v>
      </c>
      <c r="M28" t="s">
        <v>54</v>
      </c>
      <c r="N28" s="2" t="s">
        <v>1910</v>
      </c>
      <c r="O28" t="s">
        <v>1911</v>
      </c>
      <c r="P28">
        <v>50</v>
      </c>
      <c r="Q28" t="s">
        <v>25</v>
      </c>
      <c r="S28" s="2" t="s">
        <v>1912</v>
      </c>
    </row>
    <row r="29" spans="1:19" x14ac:dyDescent="0.25">
      <c r="A29" t="s">
        <v>1873</v>
      </c>
      <c r="B29" t="s">
        <v>1881</v>
      </c>
      <c r="C29" t="s">
        <v>1913</v>
      </c>
      <c r="D29" t="s">
        <v>29</v>
      </c>
      <c r="E29" t="s">
        <v>21</v>
      </c>
      <c r="F29" t="s">
        <v>1914</v>
      </c>
      <c r="G29" s="11" t="s">
        <v>1909</v>
      </c>
      <c r="H29" t="s">
        <v>236</v>
      </c>
      <c r="I29" t="s">
        <v>202</v>
      </c>
      <c r="J29" t="s">
        <v>26</v>
      </c>
      <c r="K29" t="s">
        <v>243</v>
      </c>
      <c r="L29" s="2" t="s">
        <v>1915</v>
      </c>
      <c r="M29" t="s">
        <v>54</v>
      </c>
      <c r="N29" s="2" t="s">
        <v>1910</v>
      </c>
      <c r="O29" t="s">
        <v>1911</v>
      </c>
      <c r="P29">
        <v>50</v>
      </c>
      <c r="Q29" t="s">
        <v>25</v>
      </c>
      <c r="S29" s="2" t="s">
        <v>1916</v>
      </c>
    </row>
    <row r="30" spans="1:19" x14ac:dyDescent="0.25">
      <c r="A30" t="s">
        <v>1873</v>
      </c>
      <c r="B30" t="s">
        <v>1881</v>
      </c>
      <c r="C30" t="s">
        <v>1917</v>
      </c>
      <c r="D30" t="s">
        <v>29</v>
      </c>
      <c r="E30" t="s">
        <v>21</v>
      </c>
      <c r="F30" t="s">
        <v>1914</v>
      </c>
      <c r="G30" s="11" t="s">
        <v>1909</v>
      </c>
      <c r="H30" t="s">
        <v>236</v>
      </c>
      <c r="I30" t="s">
        <v>56</v>
      </c>
      <c r="J30" t="s">
        <v>26</v>
      </c>
      <c r="K30" t="s">
        <v>243</v>
      </c>
      <c r="L30" s="2" t="s">
        <v>1915</v>
      </c>
      <c r="M30" t="s">
        <v>54</v>
      </c>
      <c r="N30" s="2" t="s">
        <v>1910</v>
      </c>
      <c r="O30" t="s">
        <v>1911</v>
      </c>
      <c r="P30">
        <v>50</v>
      </c>
      <c r="Q30" t="s">
        <v>25</v>
      </c>
      <c r="S30" s="2" t="s">
        <v>1918</v>
      </c>
    </row>
    <row r="31" spans="1:19" x14ac:dyDescent="0.25">
      <c r="A31" t="s">
        <v>1873</v>
      </c>
      <c r="B31" t="s">
        <v>1881</v>
      </c>
      <c r="C31" t="s">
        <v>1919</v>
      </c>
      <c r="D31" t="s">
        <v>29</v>
      </c>
      <c r="E31" t="s">
        <v>21</v>
      </c>
      <c r="F31" t="s">
        <v>1914</v>
      </c>
      <c r="G31" s="11" t="s">
        <v>1909</v>
      </c>
      <c r="H31" t="s">
        <v>236</v>
      </c>
      <c r="I31" t="s">
        <v>56</v>
      </c>
      <c r="J31" t="s">
        <v>26</v>
      </c>
      <c r="K31" t="s">
        <v>243</v>
      </c>
      <c r="L31" s="2" t="s">
        <v>1915</v>
      </c>
      <c r="M31" t="s">
        <v>54</v>
      </c>
      <c r="N31" s="2" t="s">
        <v>1910</v>
      </c>
      <c r="O31" t="s">
        <v>1911</v>
      </c>
      <c r="P31">
        <v>50</v>
      </c>
      <c r="Q31" t="s">
        <v>25</v>
      </c>
      <c r="S31" s="2" t="s">
        <v>1920</v>
      </c>
    </row>
    <row r="32" spans="1:19" x14ac:dyDescent="0.25">
      <c r="A32" t="s">
        <v>1873</v>
      </c>
      <c r="B32" t="s">
        <v>1881</v>
      </c>
      <c r="C32" t="s">
        <v>2026</v>
      </c>
      <c r="D32" t="s">
        <v>29</v>
      </c>
      <c r="E32" t="s">
        <v>99</v>
      </c>
      <c r="F32" t="s">
        <v>1828</v>
      </c>
      <c r="G32" s="11" t="s">
        <v>747</v>
      </c>
      <c r="H32" t="s">
        <v>24</v>
      </c>
      <c r="I32" t="s">
        <v>43</v>
      </c>
      <c r="J32" t="s">
        <v>26</v>
      </c>
      <c r="K32" t="s">
        <v>104</v>
      </c>
      <c r="L32" s="2" t="s">
        <v>954</v>
      </c>
      <c r="M32" t="s">
        <v>54</v>
      </c>
      <c r="N32" s="2" t="s">
        <v>954</v>
      </c>
      <c r="O32" t="s">
        <v>2027</v>
      </c>
      <c r="P32">
        <v>200000</v>
      </c>
      <c r="Q32" t="s">
        <v>56</v>
      </c>
      <c r="R32" t="s">
        <v>2028</v>
      </c>
      <c r="S32" s="2" t="s">
        <v>2029</v>
      </c>
    </row>
    <row r="33" spans="1:19" x14ac:dyDescent="0.25">
      <c r="A33" t="s">
        <v>1873</v>
      </c>
      <c r="B33" t="s">
        <v>1881</v>
      </c>
      <c r="C33" t="s">
        <v>2084</v>
      </c>
      <c r="D33" t="s">
        <v>29</v>
      </c>
      <c r="E33" t="s">
        <v>43</v>
      </c>
      <c r="F33" t="s">
        <v>2085</v>
      </c>
      <c r="G33" s="11" t="s">
        <v>2086</v>
      </c>
      <c r="H33" t="s">
        <v>24</v>
      </c>
      <c r="I33" t="s">
        <v>43</v>
      </c>
      <c r="J33" t="s">
        <v>26</v>
      </c>
      <c r="K33" t="s">
        <v>104</v>
      </c>
      <c r="L33" s="2" t="s">
        <v>2087</v>
      </c>
      <c r="M33" t="s">
        <v>264</v>
      </c>
      <c r="N33" s="2" t="s">
        <v>954</v>
      </c>
      <c r="O33" t="s">
        <v>2088</v>
      </c>
      <c r="P33">
        <v>385860</v>
      </c>
      <c r="Q33" t="s">
        <v>56</v>
      </c>
      <c r="R33" t="s">
        <v>2028</v>
      </c>
      <c r="S33" s="2" t="s">
        <v>2089</v>
      </c>
    </row>
    <row r="35" spans="1:19" x14ac:dyDescent="0.25">
      <c r="P35">
        <f>SUM(P27:P34)</f>
        <v>586060</v>
      </c>
    </row>
    <row r="37" spans="1:19" ht="30" x14ac:dyDescent="0.25">
      <c r="A37" t="s">
        <v>1873</v>
      </c>
      <c r="B37" t="s">
        <v>1931</v>
      </c>
      <c r="C37" t="s">
        <v>1932</v>
      </c>
      <c r="D37" t="s">
        <v>29</v>
      </c>
      <c r="E37" t="s">
        <v>111</v>
      </c>
      <c r="F37" t="s">
        <v>1933</v>
      </c>
      <c r="G37" s="11" t="s">
        <v>1934</v>
      </c>
      <c r="H37" t="s">
        <v>30</v>
      </c>
      <c r="I37" t="s">
        <v>25</v>
      </c>
      <c r="J37" t="s">
        <v>26</v>
      </c>
      <c r="K37" t="s">
        <v>291</v>
      </c>
      <c r="L37" s="2" t="s">
        <v>954</v>
      </c>
      <c r="M37" s="3" t="s">
        <v>33</v>
      </c>
      <c r="N37" s="2" t="s">
        <v>954</v>
      </c>
      <c r="O37" t="s">
        <v>1935</v>
      </c>
      <c r="P37">
        <v>150</v>
      </c>
      <c r="Q37" t="s">
        <v>56</v>
      </c>
      <c r="R37" t="s">
        <v>1936</v>
      </c>
      <c r="S37" s="2" t="s">
        <v>1937</v>
      </c>
    </row>
    <row r="38" spans="1:19" x14ac:dyDescent="0.25">
      <c r="M38" s="3"/>
    </row>
    <row r="39" spans="1:19" x14ac:dyDescent="0.25">
      <c r="M39" s="3"/>
    </row>
    <row r="40" spans="1:19" x14ac:dyDescent="0.25">
      <c r="M40" s="3"/>
    </row>
    <row r="41" spans="1:19" x14ac:dyDescent="0.25">
      <c r="A41" t="s">
        <v>1873</v>
      </c>
      <c r="B41" t="s">
        <v>1874</v>
      </c>
      <c r="C41" t="s">
        <v>1875</v>
      </c>
      <c r="D41" t="s">
        <v>29</v>
      </c>
      <c r="E41" t="s">
        <v>111</v>
      </c>
      <c r="F41" t="s">
        <v>1876</v>
      </c>
      <c r="G41" s="11" t="s">
        <v>1877</v>
      </c>
      <c r="H41" t="s">
        <v>52</v>
      </c>
      <c r="I41" t="s">
        <v>43</v>
      </c>
      <c r="J41" t="s">
        <v>26</v>
      </c>
      <c r="K41" t="s">
        <v>104</v>
      </c>
      <c r="L41" s="2" t="s">
        <v>1878</v>
      </c>
      <c r="M41" t="s">
        <v>54</v>
      </c>
      <c r="N41" s="2" t="s">
        <v>1878</v>
      </c>
      <c r="O41" t="s">
        <v>1879</v>
      </c>
      <c r="P41">
        <v>1318000</v>
      </c>
      <c r="Q41" t="s">
        <v>56</v>
      </c>
      <c r="R41" t="s">
        <v>1155</v>
      </c>
      <c r="S41" s="2" t="s">
        <v>1880</v>
      </c>
    </row>
    <row r="42" spans="1:19" x14ac:dyDescent="0.25">
      <c r="A42" t="s">
        <v>1873</v>
      </c>
      <c r="B42" t="s">
        <v>1874</v>
      </c>
      <c r="C42" t="s">
        <v>1885</v>
      </c>
      <c r="D42" t="s">
        <v>29</v>
      </c>
      <c r="E42" t="s">
        <v>111</v>
      </c>
      <c r="F42" t="s">
        <v>1886</v>
      </c>
      <c r="G42" s="11" t="s">
        <v>1887</v>
      </c>
      <c r="H42" t="s">
        <v>52</v>
      </c>
      <c r="I42" t="s">
        <v>43</v>
      </c>
      <c r="J42" t="s">
        <v>26</v>
      </c>
      <c r="K42" t="s">
        <v>104</v>
      </c>
      <c r="L42" s="2" t="s">
        <v>1878</v>
      </c>
      <c r="M42" t="s">
        <v>77</v>
      </c>
      <c r="N42" s="2" t="s">
        <v>1878</v>
      </c>
      <c r="O42" t="s">
        <v>1888</v>
      </c>
      <c r="P42">
        <v>868000</v>
      </c>
      <c r="Q42" t="s">
        <v>56</v>
      </c>
      <c r="R42" t="s">
        <v>1155</v>
      </c>
      <c r="S42" s="2" t="s">
        <v>1889</v>
      </c>
    </row>
    <row r="43" spans="1:19" x14ac:dyDescent="0.25">
      <c r="A43" t="s">
        <v>1873</v>
      </c>
      <c r="B43" t="s">
        <v>1874</v>
      </c>
      <c r="C43" t="s">
        <v>1890</v>
      </c>
      <c r="D43" t="s">
        <v>29</v>
      </c>
      <c r="E43" t="s">
        <v>111</v>
      </c>
      <c r="F43" t="s">
        <v>1891</v>
      </c>
      <c r="G43" s="11" t="s">
        <v>1892</v>
      </c>
      <c r="H43" t="s">
        <v>236</v>
      </c>
      <c r="I43" t="s">
        <v>56</v>
      </c>
      <c r="J43" t="s">
        <v>26</v>
      </c>
      <c r="K43" t="s">
        <v>243</v>
      </c>
      <c r="L43" s="2" t="s">
        <v>1893</v>
      </c>
      <c r="M43" s="3" t="s">
        <v>33</v>
      </c>
      <c r="N43" s="2" t="s">
        <v>1894</v>
      </c>
      <c r="P43">
        <v>50</v>
      </c>
      <c r="Q43" t="s">
        <v>25</v>
      </c>
      <c r="S43" s="2" t="s">
        <v>1895</v>
      </c>
    </row>
    <row r="44" spans="1:19" x14ac:dyDescent="0.25">
      <c r="A44" t="s">
        <v>1873</v>
      </c>
      <c r="B44" t="s">
        <v>1874</v>
      </c>
      <c r="C44" t="s">
        <v>1921</v>
      </c>
      <c r="D44" t="s">
        <v>29</v>
      </c>
      <c r="E44" t="s">
        <v>21</v>
      </c>
      <c r="F44" t="s">
        <v>1922</v>
      </c>
      <c r="G44" s="11" t="s">
        <v>1923</v>
      </c>
      <c r="H44" t="s">
        <v>236</v>
      </c>
      <c r="I44" t="s">
        <v>56</v>
      </c>
      <c r="J44" t="s">
        <v>26</v>
      </c>
      <c r="K44" t="s">
        <v>46</v>
      </c>
      <c r="L44" s="2" t="s">
        <v>1893</v>
      </c>
      <c r="M44" t="s">
        <v>54</v>
      </c>
      <c r="N44" s="2" t="s">
        <v>1910</v>
      </c>
      <c r="O44" t="s">
        <v>1911</v>
      </c>
      <c r="P44">
        <v>75</v>
      </c>
      <c r="Q44" t="s">
        <v>25</v>
      </c>
      <c r="S44" s="2" t="s">
        <v>1924</v>
      </c>
    </row>
    <row r="45" spans="1:19" x14ac:dyDescent="0.25">
      <c r="A45" t="s">
        <v>1873</v>
      </c>
      <c r="B45" t="s">
        <v>1874</v>
      </c>
      <c r="C45" t="s">
        <v>1925</v>
      </c>
      <c r="D45" t="s">
        <v>29</v>
      </c>
      <c r="E45" t="s">
        <v>111</v>
      </c>
      <c r="F45" t="s">
        <v>1926</v>
      </c>
      <c r="G45" s="11" t="s">
        <v>1927</v>
      </c>
      <c r="H45" t="s">
        <v>52</v>
      </c>
      <c r="I45" t="s">
        <v>43</v>
      </c>
      <c r="J45" t="s">
        <v>26</v>
      </c>
      <c r="K45" t="s">
        <v>104</v>
      </c>
      <c r="L45" s="2" t="s">
        <v>1878</v>
      </c>
      <c r="M45" t="s">
        <v>54</v>
      </c>
      <c r="N45" s="2" t="s">
        <v>1878</v>
      </c>
      <c r="O45" t="s">
        <v>1928</v>
      </c>
      <c r="P45">
        <v>38000</v>
      </c>
      <c r="Q45" t="s">
        <v>56</v>
      </c>
      <c r="R45" t="s">
        <v>1929</v>
      </c>
      <c r="S45" s="2" t="s">
        <v>1930</v>
      </c>
    </row>
    <row r="46" spans="1:19" x14ac:dyDescent="0.25">
      <c r="A46" t="s">
        <v>1873</v>
      </c>
      <c r="B46" t="s">
        <v>1874</v>
      </c>
      <c r="C46" t="s">
        <v>1962</v>
      </c>
      <c r="D46" t="s">
        <v>29</v>
      </c>
      <c r="E46" t="s">
        <v>111</v>
      </c>
      <c r="F46" t="s">
        <v>1963</v>
      </c>
      <c r="G46" s="11" t="s">
        <v>1964</v>
      </c>
      <c r="H46" t="s">
        <v>52</v>
      </c>
      <c r="I46" t="s">
        <v>43</v>
      </c>
      <c r="J46" t="s">
        <v>26</v>
      </c>
      <c r="K46" t="s">
        <v>104</v>
      </c>
      <c r="L46" s="2" t="s">
        <v>1878</v>
      </c>
      <c r="M46" t="s">
        <v>54</v>
      </c>
      <c r="N46" s="2" t="s">
        <v>1878</v>
      </c>
      <c r="O46" t="s">
        <v>1965</v>
      </c>
      <c r="P46">
        <v>63000</v>
      </c>
      <c r="Q46" t="s">
        <v>56</v>
      </c>
      <c r="R46" t="s">
        <v>1929</v>
      </c>
      <c r="S46" s="2" t="s">
        <v>1966</v>
      </c>
    </row>
    <row r="47" spans="1:19" x14ac:dyDescent="0.25">
      <c r="A47" t="s">
        <v>1873</v>
      </c>
      <c r="B47" t="s">
        <v>1874</v>
      </c>
      <c r="C47" t="s">
        <v>1975</v>
      </c>
      <c r="D47" t="s">
        <v>29</v>
      </c>
      <c r="E47" t="s">
        <v>111</v>
      </c>
      <c r="F47" t="s">
        <v>1976</v>
      </c>
      <c r="G47" s="11" t="s">
        <v>1977</v>
      </c>
      <c r="H47" t="s">
        <v>52</v>
      </c>
      <c r="I47" t="s">
        <v>43</v>
      </c>
      <c r="J47" t="s">
        <v>26</v>
      </c>
      <c r="K47" t="s">
        <v>104</v>
      </c>
      <c r="L47" s="2" t="s">
        <v>1978</v>
      </c>
      <c r="M47" t="s">
        <v>54</v>
      </c>
      <c r="N47" s="2" t="s">
        <v>1878</v>
      </c>
      <c r="O47" t="s">
        <v>1979</v>
      </c>
      <c r="P47">
        <v>3000</v>
      </c>
      <c r="Q47" t="s">
        <v>56</v>
      </c>
      <c r="R47" t="s">
        <v>1929</v>
      </c>
      <c r="S47" s="2" t="s">
        <v>1980</v>
      </c>
    </row>
    <row r="48" spans="1:19" x14ac:dyDescent="0.25">
      <c r="A48" t="s">
        <v>1873</v>
      </c>
      <c r="B48" t="s">
        <v>1874</v>
      </c>
      <c r="C48" t="s">
        <v>2015</v>
      </c>
      <c r="D48" t="s">
        <v>29</v>
      </c>
      <c r="E48" t="s">
        <v>111</v>
      </c>
      <c r="F48" t="s">
        <v>2016</v>
      </c>
      <c r="G48" s="11" t="s">
        <v>2017</v>
      </c>
      <c r="H48" t="s">
        <v>52</v>
      </c>
      <c r="I48" t="s">
        <v>43</v>
      </c>
      <c r="J48" t="s">
        <v>26</v>
      </c>
      <c r="K48" t="s">
        <v>104</v>
      </c>
      <c r="M48" t="s">
        <v>54</v>
      </c>
      <c r="P48">
        <v>3000</v>
      </c>
      <c r="Q48" t="s">
        <v>56</v>
      </c>
      <c r="R48" t="s">
        <v>2018</v>
      </c>
    </row>
    <row r="49" spans="1:19" x14ac:dyDescent="0.25">
      <c r="A49" t="s">
        <v>1873</v>
      </c>
      <c r="B49" t="s">
        <v>1874</v>
      </c>
      <c r="C49" t="s">
        <v>2019</v>
      </c>
      <c r="D49" t="s">
        <v>29</v>
      </c>
      <c r="E49" t="s">
        <v>21</v>
      </c>
      <c r="F49" t="s">
        <v>2020</v>
      </c>
      <c r="G49" s="11" t="s">
        <v>2021</v>
      </c>
      <c r="H49" t="s">
        <v>52</v>
      </c>
      <c r="I49" t="s">
        <v>43</v>
      </c>
      <c r="J49" t="s">
        <v>26</v>
      </c>
      <c r="K49" t="s">
        <v>91</v>
      </c>
      <c r="L49" s="2" t="s">
        <v>2022</v>
      </c>
      <c r="M49" t="s">
        <v>54</v>
      </c>
      <c r="N49" s="2" t="s">
        <v>2023</v>
      </c>
      <c r="P49">
        <v>150</v>
      </c>
      <c r="Q49" t="s">
        <v>56</v>
      </c>
      <c r="R49" t="s">
        <v>2024</v>
      </c>
      <c r="S49" s="2" t="s">
        <v>2025</v>
      </c>
    </row>
    <row r="50" spans="1:19" x14ac:dyDescent="0.25">
      <c r="A50" t="s">
        <v>1873</v>
      </c>
      <c r="B50" t="s">
        <v>1874</v>
      </c>
      <c r="C50" t="s">
        <v>1885</v>
      </c>
      <c r="D50" t="s">
        <v>29</v>
      </c>
      <c r="E50" t="s">
        <v>99</v>
      </c>
      <c r="F50" t="s">
        <v>2001</v>
      </c>
      <c r="G50" s="11" t="s">
        <v>2002</v>
      </c>
      <c r="H50" t="s">
        <v>52</v>
      </c>
      <c r="I50" t="s">
        <v>43</v>
      </c>
      <c r="J50" t="s">
        <v>26</v>
      </c>
      <c r="K50" t="s">
        <v>104</v>
      </c>
      <c r="L50" s="2" t="s">
        <v>1878</v>
      </c>
      <c r="M50" t="s">
        <v>54</v>
      </c>
      <c r="N50" s="2" t="s">
        <v>1878</v>
      </c>
      <c r="O50" t="s">
        <v>2003</v>
      </c>
      <c r="P50">
        <v>17174000</v>
      </c>
      <c r="Q50" t="s">
        <v>56</v>
      </c>
      <c r="R50" t="s">
        <v>1155</v>
      </c>
      <c r="S50" s="2" t="s">
        <v>2004</v>
      </c>
    </row>
    <row r="51" spans="1:19" x14ac:dyDescent="0.25">
      <c r="A51" t="s">
        <v>1873</v>
      </c>
      <c r="B51" t="s">
        <v>1874</v>
      </c>
      <c r="C51" t="s">
        <v>1995</v>
      </c>
      <c r="D51" t="s">
        <v>29</v>
      </c>
      <c r="E51" t="s">
        <v>99</v>
      </c>
      <c r="F51" t="s">
        <v>1996</v>
      </c>
      <c r="G51" s="11" t="s">
        <v>1997</v>
      </c>
      <c r="H51" t="s">
        <v>52</v>
      </c>
      <c r="I51" t="s">
        <v>43</v>
      </c>
      <c r="J51" t="s">
        <v>26</v>
      </c>
      <c r="K51" t="s">
        <v>104</v>
      </c>
      <c r="L51" s="2" t="s">
        <v>1878</v>
      </c>
      <c r="M51" t="s">
        <v>54</v>
      </c>
      <c r="N51" s="2" t="s">
        <v>1878</v>
      </c>
      <c r="O51" t="s">
        <v>1998</v>
      </c>
      <c r="P51">
        <v>7373000</v>
      </c>
      <c r="Q51" t="s">
        <v>56</v>
      </c>
      <c r="R51" t="s">
        <v>1999</v>
      </c>
      <c r="S51" s="2" t="s">
        <v>2000</v>
      </c>
    </row>
    <row r="52" spans="1:19" x14ac:dyDescent="0.25">
      <c r="A52" t="s">
        <v>1873</v>
      </c>
      <c r="B52" t="s">
        <v>1874</v>
      </c>
      <c r="C52" t="s">
        <v>1990</v>
      </c>
      <c r="D52" t="s">
        <v>29</v>
      </c>
      <c r="E52" t="s">
        <v>99</v>
      </c>
      <c r="F52" t="s">
        <v>1991</v>
      </c>
      <c r="G52" s="11" t="s">
        <v>1992</v>
      </c>
      <c r="H52" t="s">
        <v>52</v>
      </c>
      <c r="I52" t="s">
        <v>43</v>
      </c>
      <c r="J52" t="s">
        <v>26</v>
      </c>
      <c r="K52" t="s">
        <v>104</v>
      </c>
      <c r="L52" s="2" t="s">
        <v>1878</v>
      </c>
      <c r="M52" t="s">
        <v>54</v>
      </c>
      <c r="N52" s="2" t="s">
        <v>1878</v>
      </c>
      <c r="O52" t="s">
        <v>1993</v>
      </c>
      <c r="P52">
        <v>392000</v>
      </c>
      <c r="Q52" t="s">
        <v>56</v>
      </c>
      <c r="R52" t="s">
        <v>1988</v>
      </c>
      <c r="S52" s="2" t="s">
        <v>1994</v>
      </c>
    </row>
    <row r="53" spans="1:19" x14ac:dyDescent="0.25">
      <c r="A53" t="s">
        <v>1873</v>
      </c>
      <c r="B53" t="s">
        <v>1874</v>
      </c>
      <c r="C53" t="s">
        <v>1987</v>
      </c>
      <c r="D53" t="s">
        <v>29</v>
      </c>
      <c r="E53" t="s">
        <v>99</v>
      </c>
      <c r="F53" t="s">
        <v>750</v>
      </c>
      <c r="G53" s="11" t="s">
        <v>311</v>
      </c>
      <c r="H53" t="s">
        <v>52</v>
      </c>
      <c r="I53" t="s">
        <v>43</v>
      </c>
      <c r="J53" t="s">
        <v>26</v>
      </c>
      <c r="K53" t="s">
        <v>104</v>
      </c>
      <c r="L53" s="2" t="s">
        <v>954</v>
      </c>
      <c r="M53" t="s">
        <v>54</v>
      </c>
      <c r="N53" s="2" t="s">
        <v>954</v>
      </c>
      <c r="P53">
        <v>300000</v>
      </c>
      <c r="Q53" t="s">
        <v>56</v>
      </c>
      <c r="R53" t="s">
        <v>1988</v>
      </c>
      <c r="S53" s="2" t="s">
        <v>1989</v>
      </c>
    </row>
    <row r="54" spans="1:19" x14ac:dyDescent="0.25">
      <c r="A54" t="s">
        <v>1873</v>
      </c>
      <c r="B54" t="s">
        <v>1874</v>
      </c>
      <c r="C54" t="s">
        <v>2045</v>
      </c>
      <c r="D54" t="s">
        <v>29</v>
      </c>
      <c r="E54" t="s">
        <v>303</v>
      </c>
      <c r="F54" t="s">
        <v>2046</v>
      </c>
      <c r="G54" s="11" t="s">
        <v>2047</v>
      </c>
      <c r="H54" t="s">
        <v>52</v>
      </c>
      <c r="I54" t="s">
        <v>43</v>
      </c>
      <c r="J54" t="s">
        <v>26</v>
      </c>
      <c r="K54" t="s">
        <v>104</v>
      </c>
      <c r="L54" s="2" t="s">
        <v>1945</v>
      </c>
      <c r="M54" t="s">
        <v>54</v>
      </c>
      <c r="N54" s="2" t="s">
        <v>1945</v>
      </c>
      <c r="O54" t="s">
        <v>2042</v>
      </c>
      <c r="P54">
        <v>2060000</v>
      </c>
      <c r="Q54" t="s">
        <v>56</v>
      </c>
      <c r="R54" t="s">
        <v>1988</v>
      </c>
      <c r="S54" s="2" t="s">
        <v>2034</v>
      </c>
    </row>
    <row r="55" spans="1:19" x14ac:dyDescent="0.25">
      <c r="A55" t="s">
        <v>1873</v>
      </c>
      <c r="B55" t="s">
        <v>1874</v>
      </c>
      <c r="C55" t="s">
        <v>2035</v>
      </c>
      <c r="D55" t="s">
        <v>29</v>
      </c>
      <c r="E55" t="s">
        <v>99</v>
      </c>
      <c r="F55" t="s">
        <v>2036</v>
      </c>
      <c r="G55" s="11" t="s">
        <v>2037</v>
      </c>
      <c r="H55" t="s">
        <v>52</v>
      </c>
      <c r="I55" t="s">
        <v>43</v>
      </c>
      <c r="J55" t="s">
        <v>26</v>
      </c>
      <c r="K55" t="s">
        <v>104</v>
      </c>
      <c r="L55" s="2" t="s">
        <v>1878</v>
      </c>
      <c r="M55" t="s">
        <v>54</v>
      </c>
      <c r="N55" s="2" t="s">
        <v>1878</v>
      </c>
      <c r="O55" t="s">
        <v>2038</v>
      </c>
      <c r="P55">
        <v>1679000</v>
      </c>
      <c r="Q55" t="s">
        <v>56</v>
      </c>
      <c r="R55" t="s">
        <v>1988</v>
      </c>
      <c r="S55" s="2" t="s">
        <v>2034</v>
      </c>
    </row>
    <row r="56" spans="1:19" ht="42.75" customHeight="1" x14ac:dyDescent="0.25">
      <c r="A56" t="s">
        <v>1873</v>
      </c>
      <c r="B56" t="s">
        <v>1874</v>
      </c>
      <c r="C56" t="s">
        <v>2030</v>
      </c>
      <c r="D56" t="s">
        <v>29</v>
      </c>
      <c r="E56" t="s">
        <v>99</v>
      </c>
      <c r="F56" t="s">
        <v>2031</v>
      </c>
      <c r="G56" s="11" t="s">
        <v>2032</v>
      </c>
      <c r="H56" t="s">
        <v>43</v>
      </c>
      <c r="I56" t="s">
        <v>43</v>
      </c>
      <c r="J56" t="s">
        <v>26</v>
      </c>
      <c r="K56" t="s">
        <v>104</v>
      </c>
      <c r="L56" s="2" t="s">
        <v>1878</v>
      </c>
      <c r="M56" t="s">
        <v>423</v>
      </c>
      <c r="N56" s="2" t="s">
        <v>1878</v>
      </c>
      <c r="O56" t="s">
        <v>2033</v>
      </c>
      <c r="P56">
        <v>1779000</v>
      </c>
      <c r="Q56" t="s">
        <v>56</v>
      </c>
      <c r="R56" t="s">
        <v>1988</v>
      </c>
      <c r="S56" s="2" t="s">
        <v>2034</v>
      </c>
    </row>
    <row r="57" spans="1:19" x14ac:dyDescent="0.25">
      <c r="A57" t="s">
        <v>1873</v>
      </c>
      <c r="B57" t="s">
        <v>1874</v>
      </c>
      <c r="C57" t="s">
        <v>2039</v>
      </c>
      <c r="D57" t="s">
        <v>29</v>
      </c>
      <c r="E57" t="s">
        <v>99</v>
      </c>
      <c r="F57" t="s">
        <v>2040</v>
      </c>
      <c r="G57" s="11" t="s">
        <v>2041</v>
      </c>
      <c r="H57" t="s">
        <v>43</v>
      </c>
      <c r="I57" t="s">
        <v>25</v>
      </c>
      <c r="J57" t="s">
        <v>26</v>
      </c>
      <c r="K57" t="s">
        <v>104</v>
      </c>
      <c r="L57" s="2" t="s">
        <v>1878</v>
      </c>
      <c r="M57" t="s">
        <v>54</v>
      </c>
      <c r="N57" s="2" t="s">
        <v>1878</v>
      </c>
      <c r="O57" t="s">
        <v>2042</v>
      </c>
      <c r="P57">
        <v>2060000</v>
      </c>
      <c r="Q57" t="s">
        <v>56</v>
      </c>
      <c r="R57" t="s">
        <v>2043</v>
      </c>
      <c r="S57" s="2" t="s">
        <v>2044</v>
      </c>
    </row>
    <row r="58" spans="1:19" x14ac:dyDescent="0.25">
      <c r="A58" t="s">
        <v>1873</v>
      </c>
      <c r="B58" t="s">
        <v>1874</v>
      </c>
      <c r="C58" t="s">
        <v>2052</v>
      </c>
      <c r="D58" t="s">
        <v>29</v>
      </c>
      <c r="E58" t="s">
        <v>99</v>
      </c>
      <c r="F58" t="s">
        <v>2053</v>
      </c>
      <c r="G58" s="11" t="s">
        <v>2054</v>
      </c>
      <c r="H58" t="s">
        <v>52</v>
      </c>
      <c r="I58" t="s">
        <v>25</v>
      </c>
      <c r="J58" t="s">
        <v>26</v>
      </c>
      <c r="K58" t="s">
        <v>104</v>
      </c>
      <c r="L58" s="2" t="s">
        <v>405</v>
      </c>
      <c r="M58" t="s">
        <v>27</v>
      </c>
      <c r="N58" s="2" t="s">
        <v>405</v>
      </c>
      <c r="O58" t="s">
        <v>2055</v>
      </c>
      <c r="P58">
        <v>3900000</v>
      </c>
      <c r="Q58" t="s">
        <v>56</v>
      </c>
      <c r="R58" t="s">
        <v>1929</v>
      </c>
    </row>
    <row r="59" spans="1:19" x14ac:dyDescent="0.25">
      <c r="A59" t="s">
        <v>1873</v>
      </c>
      <c r="B59" t="s">
        <v>1874</v>
      </c>
      <c r="C59" t="s">
        <v>2069</v>
      </c>
      <c r="D59" t="s">
        <v>29</v>
      </c>
      <c r="E59" t="s">
        <v>99</v>
      </c>
      <c r="F59" t="s">
        <v>2070</v>
      </c>
      <c r="G59" s="11" t="s">
        <v>2071</v>
      </c>
      <c r="H59" t="s">
        <v>52</v>
      </c>
      <c r="I59" t="s">
        <v>43</v>
      </c>
      <c r="J59" t="s">
        <v>26</v>
      </c>
      <c r="K59" t="s">
        <v>104</v>
      </c>
      <c r="L59" s="2" t="s">
        <v>954</v>
      </c>
      <c r="M59" t="s">
        <v>54</v>
      </c>
      <c r="N59" s="2" t="s">
        <v>954</v>
      </c>
      <c r="O59" t="s">
        <v>2072</v>
      </c>
      <c r="P59">
        <v>25000</v>
      </c>
      <c r="Q59" t="s">
        <v>56</v>
      </c>
      <c r="R59" t="s">
        <v>2018</v>
      </c>
      <c r="S59" s="2" t="s">
        <v>2073</v>
      </c>
    </row>
    <row r="60" spans="1:19" x14ac:dyDescent="0.25">
      <c r="A60" t="s">
        <v>1873</v>
      </c>
      <c r="B60" t="s">
        <v>1874</v>
      </c>
      <c r="C60" t="s">
        <v>2048</v>
      </c>
      <c r="D60" t="s">
        <v>29</v>
      </c>
      <c r="E60" t="s">
        <v>99</v>
      </c>
      <c r="F60" t="s">
        <v>2049</v>
      </c>
      <c r="G60" s="11" t="s">
        <v>2050</v>
      </c>
      <c r="H60" t="s">
        <v>52</v>
      </c>
      <c r="I60" t="s">
        <v>25</v>
      </c>
      <c r="J60" t="s">
        <v>26</v>
      </c>
      <c r="K60" t="s">
        <v>104</v>
      </c>
      <c r="L60" s="2" t="s">
        <v>405</v>
      </c>
      <c r="M60" t="s">
        <v>27</v>
      </c>
      <c r="N60" s="2" t="s">
        <v>405</v>
      </c>
      <c r="O60" t="s">
        <v>405</v>
      </c>
      <c r="P60">
        <v>30000</v>
      </c>
      <c r="Q60" t="s">
        <v>56</v>
      </c>
      <c r="R60" t="s">
        <v>2051</v>
      </c>
    </row>
    <row r="61" spans="1:19" x14ac:dyDescent="0.25">
      <c r="A61" t="s">
        <v>1873</v>
      </c>
      <c r="B61" t="s">
        <v>1874</v>
      </c>
      <c r="C61" t="s">
        <v>2056</v>
      </c>
      <c r="D61" t="s">
        <v>29</v>
      </c>
      <c r="E61" t="s">
        <v>99</v>
      </c>
      <c r="F61" t="s">
        <v>2057</v>
      </c>
      <c r="G61" s="11" t="s">
        <v>2058</v>
      </c>
      <c r="H61" t="s">
        <v>52</v>
      </c>
      <c r="I61" t="s">
        <v>25</v>
      </c>
      <c r="J61" t="s">
        <v>26</v>
      </c>
      <c r="K61" t="s">
        <v>104</v>
      </c>
      <c r="L61" s="2" t="s">
        <v>405</v>
      </c>
      <c r="M61" t="s">
        <v>27</v>
      </c>
      <c r="N61" s="2" t="s">
        <v>405</v>
      </c>
      <c r="O61" t="s">
        <v>2059</v>
      </c>
      <c r="P61">
        <v>40000</v>
      </c>
      <c r="Q61" t="s">
        <v>56</v>
      </c>
      <c r="R61" t="s">
        <v>2051</v>
      </c>
    </row>
    <row r="62" spans="1:19" x14ac:dyDescent="0.25">
      <c r="A62" t="s">
        <v>1873</v>
      </c>
      <c r="B62" t="s">
        <v>1874</v>
      </c>
      <c r="C62" t="s">
        <v>2056</v>
      </c>
      <c r="D62" t="s">
        <v>29</v>
      </c>
      <c r="E62" t="s">
        <v>99</v>
      </c>
      <c r="F62" t="s">
        <v>2060</v>
      </c>
      <c r="G62" s="11" t="s">
        <v>2061</v>
      </c>
      <c r="H62" t="s">
        <v>52</v>
      </c>
      <c r="I62" t="s">
        <v>25</v>
      </c>
      <c r="J62" t="s">
        <v>26</v>
      </c>
      <c r="K62" t="s">
        <v>104</v>
      </c>
      <c r="L62" s="2" t="s">
        <v>405</v>
      </c>
      <c r="M62" t="s">
        <v>27</v>
      </c>
      <c r="N62" s="2" t="s">
        <v>405</v>
      </c>
      <c r="O62" t="s">
        <v>2062</v>
      </c>
      <c r="P62">
        <v>154000</v>
      </c>
      <c r="Q62" t="s">
        <v>56</v>
      </c>
      <c r="R62" t="s">
        <v>2051</v>
      </c>
      <c r="S62" s="2" t="s">
        <v>2063</v>
      </c>
    </row>
    <row r="63" spans="1:19" x14ac:dyDescent="0.25">
      <c r="A63" t="s">
        <v>1873</v>
      </c>
      <c r="B63" t="s">
        <v>1874</v>
      </c>
      <c r="C63" t="s">
        <v>2064</v>
      </c>
      <c r="D63" t="s">
        <v>29</v>
      </c>
      <c r="E63" t="s">
        <v>99</v>
      </c>
      <c r="F63" t="s">
        <v>2065</v>
      </c>
      <c r="G63" s="11" t="s">
        <v>2066</v>
      </c>
      <c r="H63" t="s">
        <v>52</v>
      </c>
      <c r="I63" t="s">
        <v>25</v>
      </c>
      <c r="J63" t="s">
        <v>26</v>
      </c>
      <c r="K63" t="s">
        <v>104</v>
      </c>
      <c r="L63" s="2" t="s">
        <v>1878</v>
      </c>
      <c r="M63" t="s">
        <v>27</v>
      </c>
      <c r="N63" s="2" t="s">
        <v>1878</v>
      </c>
      <c r="O63" t="s">
        <v>2067</v>
      </c>
      <c r="P63">
        <v>9205000</v>
      </c>
      <c r="Q63" t="s">
        <v>56</v>
      </c>
      <c r="R63" t="s">
        <v>1155</v>
      </c>
      <c r="S63" s="2" t="s">
        <v>2068</v>
      </c>
    </row>
    <row r="64" spans="1:19" x14ac:dyDescent="0.25">
      <c r="A64" t="s">
        <v>1873</v>
      </c>
      <c r="B64" t="s">
        <v>1874</v>
      </c>
      <c r="C64" t="s">
        <v>2074</v>
      </c>
      <c r="D64" t="s">
        <v>29</v>
      </c>
      <c r="E64" t="s">
        <v>99</v>
      </c>
      <c r="F64" t="s">
        <v>2075</v>
      </c>
      <c r="G64" s="11" t="s">
        <v>2076</v>
      </c>
      <c r="H64" t="s">
        <v>52</v>
      </c>
      <c r="I64" t="s">
        <v>43</v>
      </c>
      <c r="J64" t="s">
        <v>26</v>
      </c>
      <c r="K64" t="s">
        <v>104</v>
      </c>
      <c r="L64" s="2" t="s">
        <v>1878</v>
      </c>
      <c r="M64" t="s">
        <v>27</v>
      </c>
      <c r="N64" s="2" t="s">
        <v>1878</v>
      </c>
      <c r="O64" t="s">
        <v>2077</v>
      </c>
      <c r="P64">
        <v>6311000</v>
      </c>
      <c r="Q64" t="s">
        <v>56</v>
      </c>
      <c r="R64" t="s">
        <v>2051</v>
      </c>
      <c r="S64" s="2" t="s">
        <v>2078</v>
      </c>
    </row>
    <row r="65" spans="1:19" ht="33" customHeight="1" x14ac:dyDescent="0.25">
      <c r="A65" t="s">
        <v>1873</v>
      </c>
      <c r="B65" t="s">
        <v>1874</v>
      </c>
      <c r="C65" t="s">
        <v>2064</v>
      </c>
      <c r="D65" t="s">
        <v>29</v>
      </c>
      <c r="E65" t="s">
        <v>99</v>
      </c>
      <c r="F65" t="s">
        <v>2123</v>
      </c>
      <c r="G65" s="11" t="s">
        <v>2124</v>
      </c>
      <c r="H65" t="s">
        <v>52</v>
      </c>
      <c r="I65" t="s">
        <v>43</v>
      </c>
      <c r="J65" t="s">
        <v>26</v>
      </c>
      <c r="K65" t="s">
        <v>104</v>
      </c>
      <c r="L65" s="2" t="s">
        <v>943</v>
      </c>
      <c r="M65" t="s">
        <v>27</v>
      </c>
      <c r="N65" s="2" t="s">
        <v>943</v>
      </c>
      <c r="O65" t="s">
        <v>2125</v>
      </c>
      <c r="P65">
        <v>20525000</v>
      </c>
      <c r="Q65" t="s">
        <v>56</v>
      </c>
      <c r="R65" t="s">
        <v>1155</v>
      </c>
      <c r="S65" s="2" t="s">
        <v>2068</v>
      </c>
    </row>
    <row r="66" spans="1:19" x14ac:dyDescent="0.25">
      <c r="A66" t="s">
        <v>1873</v>
      </c>
      <c r="B66" t="s">
        <v>1874</v>
      </c>
      <c r="C66" t="s">
        <v>1995</v>
      </c>
      <c r="D66" t="s">
        <v>29</v>
      </c>
      <c r="E66" t="s">
        <v>99</v>
      </c>
      <c r="F66" t="s">
        <v>2110</v>
      </c>
      <c r="G66" s="11" t="s">
        <v>2111</v>
      </c>
      <c r="H66" t="s">
        <v>43</v>
      </c>
      <c r="I66" t="s">
        <v>43</v>
      </c>
      <c r="J66" t="s">
        <v>26</v>
      </c>
      <c r="K66" t="s">
        <v>104</v>
      </c>
      <c r="L66" s="2" t="s">
        <v>943</v>
      </c>
      <c r="M66" t="s">
        <v>54</v>
      </c>
      <c r="N66" s="2" t="s">
        <v>943</v>
      </c>
      <c r="O66" t="s">
        <v>2112</v>
      </c>
      <c r="P66">
        <v>9330000</v>
      </c>
      <c r="Q66" t="s">
        <v>56</v>
      </c>
      <c r="S66" s="2" t="s">
        <v>2094</v>
      </c>
    </row>
    <row r="67" spans="1:19" x14ac:dyDescent="0.25">
      <c r="A67" t="s">
        <v>1873</v>
      </c>
      <c r="B67" t="s">
        <v>1874</v>
      </c>
      <c r="C67" t="s">
        <v>2090</v>
      </c>
      <c r="D67" t="s">
        <v>29</v>
      </c>
      <c r="E67" t="s">
        <v>99</v>
      </c>
      <c r="F67" t="s">
        <v>2091</v>
      </c>
      <c r="G67" s="11" t="s">
        <v>2092</v>
      </c>
      <c r="H67" t="s">
        <v>43</v>
      </c>
      <c r="I67" t="s">
        <v>43</v>
      </c>
      <c r="J67" t="s">
        <v>26</v>
      </c>
      <c r="K67" t="s">
        <v>104</v>
      </c>
      <c r="L67" s="2" t="s">
        <v>943</v>
      </c>
      <c r="M67" t="s">
        <v>54</v>
      </c>
      <c r="N67" s="2" t="s">
        <v>943</v>
      </c>
      <c r="O67" t="s">
        <v>2093</v>
      </c>
      <c r="P67">
        <v>3151000</v>
      </c>
      <c r="Q67" t="s">
        <v>56</v>
      </c>
      <c r="R67" t="s">
        <v>2018</v>
      </c>
      <c r="S67" s="2" t="s">
        <v>2094</v>
      </c>
    </row>
    <row r="68" spans="1:19" x14ac:dyDescent="0.25">
      <c r="A68" t="s">
        <v>1873</v>
      </c>
      <c r="B68" t="s">
        <v>1874</v>
      </c>
      <c r="C68" t="s">
        <v>2069</v>
      </c>
      <c r="D68" t="s">
        <v>29</v>
      </c>
      <c r="E68" t="s">
        <v>99</v>
      </c>
      <c r="F68" t="s">
        <v>1153</v>
      </c>
      <c r="G68" s="11" t="s">
        <v>2095</v>
      </c>
      <c r="H68" t="s">
        <v>52</v>
      </c>
      <c r="I68" t="s">
        <v>43</v>
      </c>
      <c r="J68" t="s">
        <v>26</v>
      </c>
      <c r="K68" t="s">
        <v>104</v>
      </c>
      <c r="L68" s="2" t="s">
        <v>954</v>
      </c>
      <c r="M68" t="s">
        <v>54</v>
      </c>
      <c r="N68" s="2" t="s">
        <v>954</v>
      </c>
      <c r="O68" t="s">
        <v>2096</v>
      </c>
      <c r="P68">
        <v>10000</v>
      </c>
      <c r="Q68" t="s">
        <v>56</v>
      </c>
      <c r="R68" t="s">
        <v>2018</v>
      </c>
      <c r="S68" s="2" t="s">
        <v>2097</v>
      </c>
    </row>
    <row r="69" spans="1:19" x14ac:dyDescent="0.25">
      <c r="A69" t="s">
        <v>1873</v>
      </c>
      <c r="B69" t="s">
        <v>1874</v>
      </c>
      <c r="C69" t="s">
        <v>2098</v>
      </c>
      <c r="D69" t="s">
        <v>29</v>
      </c>
      <c r="E69" t="s">
        <v>303</v>
      </c>
      <c r="F69" t="s">
        <v>2099</v>
      </c>
      <c r="G69" s="11" t="s">
        <v>2100</v>
      </c>
      <c r="H69" t="s">
        <v>52</v>
      </c>
      <c r="I69" t="s">
        <v>25</v>
      </c>
      <c r="J69" t="s">
        <v>26</v>
      </c>
      <c r="K69" t="s">
        <v>104</v>
      </c>
      <c r="L69" s="2" t="s">
        <v>2101</v>
      </c>
      <c r="M69" t="s">
        <v>423</v>
      </c>
      <c r="P69">
        <v>30000</v>
      </c>
      <c r="Q69" t="s">
        <v>25</v>
      </c>
      <c r="S69" s="2" t="s">
        <v>2034</v>
      </c>
    </row>
    <row r="70" spans="1:19" x14ac:dyDescent="0.25">
      <c r="A70" t="s">
        <v>1873</v>
      </c>
      <c r="B70" t="s">
        <v>1874</v>
      </c>
      <c r="C70" t="s">
        <v>2105</v>
      </c>
      <c r="D70" t="s">
        <v>29</v>
      </c>
      <c r="E70" t="s">
        <v>99</v>
      </c>
      <c r="F70" t="s">
        <v>2106</v>
      </c>
      <c r="G70" s="11" t="s">
        <v>2107</v>
      </c>
      <c r="H70" t="s">
        <v>52</v>
      </c>
      <c r="I70" t="s">
        <v>43</v>
      </c>
      <c r="J70" t="s">
        <v>26</v>
      </c>
      <c r="K70" t="s">
        <v>104</v>
      </c>
      <c r="L70" s="2" t="s">
        <v>2108</v>
      </c>
      <c r="M70" t="s">
        <v>77</v>
      </c>
      <c r="P70">
        <v>1000</v>
      </c>
      <c r="Q70" t="s">
        <v>56</v>
      </c>
      <c r="R70" t="s">
        <v>1988</v>
      </c>
      <c r="S70" s="2" t="s">
        <v>2109</v>
      </c>
    </row>
    <row r="71" spans="1:19" x14ac:dyDescent="0.25">
      <c r="A71" t="s">
        <v>1873</v>
      </c>
      <c r="B71" t="s">
        <v>1874</v>
      </c>
      <c r="C71" t="s">
        <v>2102</v>
      </c>
      <c r="D71" t="s">
        <v>29</v>
      </c>
      <c r="E71" t="s">
        <v>99</v>
      </c>
      <c r="F71" t="s">
        <v>777</v>
      </c>
      <c r="G71" s="11" t="s">
        <v>2103</v>
      </c>
      <c r="H71" t="s">
        <v>52</v>
      </c>
      <c r="I71" t="s">
        <v>43</v>
      </c>
      <c r="J71" t="s">
        <v>26</v>
      </c>
      <c r="K71" t="s">
        <v>104</v>
      </c>
      <c r="L71" s="2" t="s">
        <v>954</v>
      </c>
      <c r="M71" t="s">
        <v>54</v>
      </c>
      <c r="P71">
        <v>1000</v>
      </c>
      <c r="Q71" t="s">
        <v>56</v>
      </c>
      <c r="R71" t="s">
        <v>1999</v>
      </c>
      <c r="S71" s="2" t="s">
        <v>2104</v>
      </c>
    </row>
    <row r="72" spans="1:19" ht="30" x14ac:dyDescent="0.25">
      <c r="A72" t="s">
        <v>1873</v>
      </c>
      <c r="B72" t="s">
        <v>1874</v>
      </c>
      <c r="C72" t="s">
        <v>2082</v>
      </c>
      <c r="D72" t="s">
        <v>29</v>
      </c>
      <c r="E72" t="s">
        <v>99</v>
      </c>
      <c r="F72" t="s">
        <v>793</v>
      </c>
      <c r="G72" s="11" t="s">
        <v>298</v>
      </c>
      <c r="H72" t="s">
        <v>52</v>
      </c>
      <c r="I72" t="s">
        <v>43</v>
      </c>
      <c r="J72" t="s">
        <v>26</v>
      </c>
      <c r="K72" t="s">
        <v>104</v>
      </c>
      <c r="L72" s="2" t="s">
        <v>954</v>
      </c>
      <c r="M72" t="s">
        <v>77</v>
      </c>
      <c r="N72" s="2" t="s">
        <v>954</v>
      </c>
      <c r="P72">
        <v>1000</v>
      </c>
      <c r="Q72" t="s">
        <v>56</v>
      </c>
      <c r="R72" t="s">
        <v>2018</v>
      </c>
      <c r="S72" s="2" t="s">
        <v>2083</v>
      </c>
    </row>
    <row r="74" spans="1:19" x14ac:dyDescent="0.25">
      <c r="P74">
        <f>SUM(P41:P73)</f>
        <v>87824275</v>
      </c>
      <c r="R74">
        <f>P42+P45+P46+P47+P50+P58+P57+P57+P63+P65</f>
        <v>55896000</v>
      </c>
      <c r="S74" s="2">
        <f>P48+P52+P53+P54+P55+P56+P59+P60+P61+P62+P64+P67+P68+P51+P70+P71+P72</f>
        <v>23310000</v>
      </c>
    </row>
    <row r="76" spans="1:19" x14ac:dyDescent="0.25">
      <c r="A76" t="s">
        <v>1873</v>
      </c>
      <c r="B76" t="s">
        <v>1967</v>
      </c>
      <c r="C76" t="s">
        <v>1968</v>
      </c>
      <c r="D76" t="s">
        <v>29</v>
      </c>
      <c r="E76" t="s">
        <v>21</v>
      </c>
      <c r="F76" t="s">
        <v>1969</v>
      </c>
      <c r="G76" s="11" t="s">
        <v>1970</v>
      </c>
      <c r="H76" t="s">
        <v>236</v>
      </c>
      <c r="I76" t="s">
        <v>43</v>
      </c>
      <c r="J76" t="s">
        <v>26</v>
      </c>
      <c r="K76" t="s">
        <v>243</v>
      </c>
      <c r="L76" s="2" t="s">
        <v>1971</v>
      </c>
      <c r="M76" s="3" t="s">
        <v>33</v>
      </c>
      <c r="P76">
        <v>50</v>
      </c>
      <c r="Q76" t="s">
        <v>25</v>
      </c>
    </row>
    <row r="77" spans="1:19" x14ac:dyDescent="0.25">
      <c r="A77" t="s">
        <v>1873</v>
      </c>
      <c r="B77" t="s">
        <v>1967</v>
      </c>
      <c r="C77" t="s">
        <v>2118</v>
      </c>
      <c r="D77" t="s">
        <v>29</v>
      </c>
      <c r="E77" t="s">
        <v>111</v>
      </c>
      <c r="F77" t="s">
        <v>2119</v>
      </c>
      <c r="G77" s="11" t="s">
        <v>2120</v>
      </c>
      <c r="H77" t="s">
        <v>52</v>
      </c>
      <c r="I77" t="s">
        <v>43</v>
      </c>
      <c r="J77" t="s">
        <v>26</v>
      </c>
      <c r="K77" t="s">
        <v>104</v>
      </c>
      <c r="L77" s="2" t="s">
        <v>954</v>
      </c>
      <c r="M77" t="s">
        <v>54</v>
      </c>
      <c r="P77">
        <v>1000</v>
      </c>
      <c r="Q77" t="s">
        <v>56</v>
      </c>
      <c r="R77" t="s">
        <v>2121</v>
      </c>
      <c r="S77" s="2" t="s">
        <v>2122</v>
      </c>
    </row>
    <row r="81" spans="1:19" x14ac:dyDescent="0.25">
      <c r="A81" t="s">
        <v>1873</v>
      </c>
      <c r="B81" t="s">
        <v>2005</v>
      </c>
      <c r="C81" t="s">
        <v>2006</v>
      </c>
      <c r="D81" t="s">
        <v>29</v>
      </c>
      <c r="E81" t="s">
        <v>21</v>
      </c>
      <c r="F81" t="s">
        <v>2007</v>
      </c>
      <c r="G81" s="11" t="s">
        <v>2008</v>
      </c>
      <c r="H81" t="s">
        <v>236</v>
      </c>
      <c r="I81" t="s">
        <v>56</v>
      </c>
      <c r="J81" t="s">
        <v>26</v>
      </c>
      <c r="K81" t="s">
        <v>31</v>
      </c>
      <c r="L81" s="2" t="s">
        <v>2009</v>
      </c>
      <c r="M81" t="s">
        <v>54</v>
      </c>
      <c r="N81" s="2" t="s">
        <v>954</v>
      </c>
      <c r="O81" t="s">
        <v>2010</v>
      </c>
      <c r="P81">
        <v>1000</v>
      </c>
      <c r="Q81" t="s">
        <v>25</v>
      </c>
      <c r="S81" s="2" t="s">
        <v>2011</v>
      </c>
    </row>
    <row r="82" spans="1:19" x14ac:dyDescent="0.25">
      <c r="A82" t="s">
        <v>2132</v>
      </c>
      <c r="B82" t="s">
        <v>2005</v>
      </c>
      <c r="C82" t="s">
        <v>2133</v>
      </c>
      <c r="D82" t="s">
        <v>29</v>
      </c>
      <c r="E82" t="s">
        <v>303</v>
      </c>
      <c r="F82" t="s">
        <v>2134</v>
      </c>
      <c r="G82" s="11" t="s">
        <v>298</v>
      </c>
      <c r="H82" t="s">
        <v>102</v>
      </c>
      <c r="I82" t="s">
        <v>43</v>
      </c>
      <c r="J82" t="s">
        <v>103</v>
      </c>
      <c r="K82" t="s">
        <v>104</v>
      </c>
      <c r="L82" s="2" t="s">
        <v>2135</v>
      </c>
      <c r="M82" t="s">
        <v>54</v>
      </c>
      <c r="N82" s="2" t="s">
        <v>2136</v>
      </c>
      <c r="O82" s="7">
        <v>378000</v>
      </c>
      <c r="P82" s="7">
        <v>378000</v>
      </c>
      <c r="Q82" t="s">
        <v>56</v>
      </c>
      <c r="R82" t="s">
        <v>2137</v>
      </c>
    </row>
  </sheetData>
  <sortState xmlns:xlrd2="http://schemas.microsoft.com/office/spreadsheetml/2017/richdata2" ref="A2:S82">
    <sortCondition ref="B2:B82"/>
  </sortStat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998F4-CB49-4AD0-A4D3-910E496ED3A8}">
  <dimension ref="A1:S10"/>
  <sheetViews>
    <sheetView topLeftCell="K1" workbookViewId="0">
      <pane ySplit="1" topLeftCell="A2" activePane="bottomLeft" state="frozen"/>
      <selection activeCell="N1" sqref="N1"/>
      <selection pane="bottomLeft" activeCell="P5" sqref="P5"/>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2.5703125" style="2" customWidth="1"/>
    <col min="13" max="13" width="21.42578125" customWidth="1"/>
    <col min="14" max="14" width="23.85546875" style="2" customWidth="1"/>
    <col min="15" max="15" width="21.57031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ht="30" x14ac:dyDescent="0.25">
      <c r="A2" t="s">
        <v>966</v>
      </c>
      <c r="B2" t="s">
        <v>966</v>
      </c>
      <c r="C2" t="s">
        <v>967</v>
      </c>
      <c r="D2" t="s">
        <v>29</v>
      </c>
      <c r="E2" t="s">
        <v>21</v>
      </c>
      <c r="F2" t="s">
        <v>968</v>
      </c>
      <c r="G2" s="11" t="s">
        <v>969</v>
      </c>
      <c r="H2" t="s">
        <v>52</v>
      </c>
      <c r="I2" t="s">
        <v>43</v>
      </c>
      <c r="J2" t="s">
        <v>26</v>
      </c>
      <c r="K2" t="s">
        <v>31</v>
      </c>
      <c r="L2" s="2" t="s">
        <v>970</v>
      </c>
      <c r="M2" s="3" t="s">
        <v>33</v>
      </c>
      <c r="N2" s="2" t="s">
        <v>83</v>
      </c>
      <c r="P2">
        <v>25</v>
      </c>
      <c r="Q2" t="s">
        <v>25</v>
      </c>
      <c r="S2" s="2" t="s">
        <v>971</v>
      </c>
    </row>
    <row r="3" spans="1:19" x14ac:dyDescent="0.25">
      <c r="A3" t="s">
        <v>966</v>
      </c>
      <c r="B3" t="s">
        <v>966</v>
      </c>
      <c r="C3" t="s">
        <v>972</v>
      </c>
      <c r="D3" t="s">
        <v>29</v>
      </c>
      <c r="E3" t="s">
        <v>21</v>
      </c>
      <c r="F3" t="s">
        <v>973</v>
      </c>
      <c r="G3" s="11" t="s">
        <v>974</v>
      </c>
      <c r="H3" t="s">
        <v>52</v>
      </c>
      <c r="I3" t="s">
        <v>43</v>
      </c>
      <c r="J3" t="s">
        <v>26</v>
      </c>
      <c r="K3" t="s">
        <v>91</v>
      </c>
      <c r="L3" s="2" t="s">
        <v>970</v>
      </c>
      <c r="M3" s="3" t="s">
        <v>33</v>
      </c>
      <c r="N3" s="2" t="s">
        <v>83</v>
      </c>
      <c r="P3">
        <v>25</v>
      </c>
      <c r="Q3" t="s">
        <v>25</v>
      </c>
      <c r="S3" s="2" t="s">
        <v>975</v>
      </c>
    </row>
    <row r="4" spans="1:19" ht="75" x14ac:dyDescent="0.25">
      <c r="A4" t="s">
        <v>966</v>
      </c>
      <c r="B4" t="s">
        <v>966</v>
      </c>
      <c r="C4" t="s">
        <v>976</v>
      </c>
      <c r="D4" t="s">
        <v>29</v>
      </c>
      <c r="E4" t="s">
        <v>21</v>
      </c>
      <c r="F4" t="s">
        <v>977</v>
      </c>
      <c r="G4" s="11" t="s">
        <v>978</v>
      </c>
      <c r="H4" t="s">
        <v>52</v>
      </c>
      <c r="I4" t="s">
        <v>25</v>
      </c>
      <c r="J4" t="s">
        <v>26</v>
      </c>
      <c r="K4" t="s">
        <v>91</v>
      </c>
      <c r="L4" s="2" t="s">
        <v>970</v>
      </c>
      <c r="M4" s="3" t="s">
        <v>33</v>
      </c>
      <c r="N4" s="2" t="s">
        <v>83</v>
      </c>
      <c r="P4">
        <v>25</v>
      </c>
      <c r="Q4" t="s">
        <v>25</v>
      </c>
      <c r="S4" s="2" t="s">
        <v>979</v>
      </c>
    </row>
    <row r="5" spans="1:19" ht="45" x14ac:dyDescent="0.25">
      <c r="A5" t="s">
        <v>966</v>
      </c>
      <c r="B5" t="s">
        <v>966</v>
      </c>
      <c r="C5" t="s">
        <v>980</v>
      </c>
      <c r="D5" t="s">
        <v>29</v>
      </c>
      <c r="E5" t="s">
        <v>21</v>
      </c>
      <c r="F5" t="s">
        <v>981</v>
      </c>
      <c r="G5" s="11" t="s">
        <v>982</v>
      </c>
      <c r="H5" t="s">
        <v>254</v>
      </c>
      <c r="I5" t="s">
        <v>56</v>
      </c>
      <c r="J5" t="s">
        <v>26</v>
      </c>
      <c r="K5" t="s">
        <v>31</v>
      </c>
      <c r="L5" s="2" t="s">
        <v>970</v>
      </c>
      <c r="M5" s="3" t="s">
        <v>33</v>
      </c>
      <c r="N5" s="2" t="s">
        <v>83</v>
      </c>
      <c r="P5">
        <v>25</v>
      </c>
      <c r="Q5" t="s">
        <v>25</v>
      </c>
      <c r="S5" s="2" t="s">
        <v>983</v>
      </c>
    </row>
    <row r="6" spans="1:19" x14ac:dyDescent="0.25">
      <c r="A6" t="s">
        <v>966</v>
      </c>
      <c r="B6" t="s">
        <v>966</v>
      </c>
      <c r="C6" t="s">
        <v>984</v>
      </c>
      <c r="D6" t="s">
        <v>29</v>
      </c>
      <c r="E6" t="s">
        <v>296</v>
      </c>
      <c r="F6" t="s">
        <v>985</v>
      </c>
      <c r="G6" s="11" t="s">
        <v>986</v>
      </c>
      <c r="H6" t="s">
        <v>24</v>
      </c>
      <c r="I6" t="s">
        <v>25</v>
      </c>
      <c r="J6" t="s">
        <v>26</v>
      </c>
      <c r="K6" t="s">
        <v>104</v>
      </c>
      <c r="L6" s="2" t="s">
        <v>987</v>
      </c>
      <c r="M6" t="s">
        <v>106</v>
      </c>
      <c r="N6" s="2" t="s">
        <v>988</v>
      </c>
      <c r="O6" t="s">
        <v>989</v>
      </c>
      <c r="P6">
        <v>1370000</v>
      </c>
      <c r="Q6" t="s">
        <v>56</v>
      </c>
      <c r="R6" t="s">
        <v>990</v>
      </c>
      <c r="S6" s="2" t="s">
        <v>991</v>
      </c>
    </row>
    <row r="7" spans="1:19" ht="30" x14ac:dyDescent="0.25">
      <c r="A7" t="s">
        <v>966</v>
      </c>
      <c r="B7" t="s">
        <v>966</v>
      </c>
      <c r="C7" t="s">
        <v>992</v>
      </c>
      <c r="D7" t="s">
        <v>29</v>
      </c>
      <c r="E7" t="s">
        <v>99</v>
      </c>
      <c r="F7" t="s">
        <v>993</v>
      </c>
      <c r="G7" s="11" t="s">
        <v>994</v>
      </c>
      <c r="H7" t="s">
        <v>52</v>
      </c>
      <c r="I7" t="s">
        <v>25</v>
      </c>
      <c r="J7" t="s">
        <v>26</v>
      </c>
      <c r="K7" t="s">
        <v>291</v>
      </c>
      <c r="L7" s="2" t="s">
        <v>995</v>
      </c>
      <c r="M7" t="s">
        <v>77</v>
      </c>
      <c r="N7" s="2" t="s">
        <v>996</v>
      </c>
      <c r="P7">
        <v>700</v>
      </c>
      <c r="Q7" t="s">
        <v>56</v>
      </c>
      <c r="R7" t="s">
        <v>997</v>
      </c>
      <c r="S7" s="2" t="s">
        <v>998</v>
      </c>
    </row>
    <row r="8" spans="1:19" x14ac:dyDescent="0.25">
      <c r="A8" t="s">
        <v>966</v>
      </c>
      <c r="B8" t="s">
        <v>966</v>
      </c>
      <c r="C8" t="s">
        <v>999</v>
      </c>
      <c r="D8" t="s">
        <v>29</v>
      </c>
      <c r="E8" t="s">
        <v>296</v>
      </c>
      <c r="F8" t="s">
        <v>1000</v>
      </c>
      <c r="G8" s="11" t="s">
        <v>1001</v>
      </c>
      <c r="H8" t="s">
        <v>24</v>
      </c>
      <c r="I8" t="s">
        <v>43</v>
      </c>
      <c r="J8" t="s">
        <v>26</v>
      </c>
      <c r="K8" t="s">
        <v>104</v>
      </c>
      <c r="L8" s="2" t="s">
        <v>1002</v>
      </c>
      <c r="M8" t="s">
        <v>54</v>
      </c>
      <c r="N8" s="2" t="s">
        <v>562</v>
      </c>
      <c r="O8" t="s">
        <v>1003</v>
      </c>
      <c r="P8">
        <v>2010000</v>
      </c>
      <c r="Q8" t="s">
        <v>56</v>
      </c>
      <c r="R8" t="s">
        <v>1004</v>
      </c>
    </row>
    <row r="10" spans="1:19" x14ac:dyDescent="0.25">
      <c r="P10">
        <f>SUM(P2:P9)</f>
        <v>3380800</v>
      </c>
      <c r="R10">
        <f>P6+P8</f>
        <v>3380000</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4141-1FD8-4BA8-ABA7-D8772650D63E}">
  <dimension ref="A1:S13"/>
  <sheetViews>
    <sheetView topLeftCell="K1" workbookViewId="0">
      <pane ySplit="1" topLeftCell="A2" activePane="bottomLeft" state="frozen"/>
      <selection activeCell="N1" sqref="N1"/>
      <selection pane="bottomLeft" activeCell="K2" sqref="A2:XFD9"/>
    </sheetView>
  </sheetViews>
  <sheetFormatPr defaultRowHeight="15" x14ac:dyDescent="0.25"/>
  <cols>
    <col min="1" max="1" width="35.42578125" customWidth="1"/>
    <col min="2" max="2" width="17.42578125" customWidth="1"/>
    <col min="3" max="3" width="42.28515625" customWidth="1"/>
    <col min="4" max="5" width="17.42578125" customWidth="1"/>
    <col min="6" max="6" width="18.85546875" customWidth="1"/>
    <col min="7" max="7" width="19.42578125" style="11" customWidth="1"/>
    <col min="8" max="8" width="18.85546875" customWidth="1"/>
    <col min="10" max="10" width="15.42578125" customWidth="1"/>
    <col min="11" max="11" width="29.28515625" customWidth="1"/>
    <col min="12" max="12" width="34" style="2" customWidth="1"/>
    <col min="13" max="13" width="21.42578125" customWidth="1"/>
    <col min="14" max="14" width="28.42578125" style="2" customWidth="1"/>
    <col min="15" max="15" width="16.5703125" customWidth="1"/>
    <col min="16" max="16" width="14.71093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s="11" customFormat="1" x14ac:dyDescent="0.25">
      <c r="A2" s="11" t="s">
        <v>1005</v>
      </c>
      <c r="B2" s="11" t="s">
        <v>1006</v>
      </c>
      <c r="C2" s="11" t="s">
        <v>1007</v>
      </c>
      <c r="D2" s="11" t="s">
        <v>29</v>
      </c>
      <c r="E2" s="11" t="s">
        <v>21</v>
      </c>
      <c r="F2" s="11" t="s">
        <v>1008</v>
      </c>
      <c r="G2" s="11" t="s">
        <v>1009</v>
      </c>
      <c r="H2" s="11" t="s">
        <v>30</v>
      </c>
      <c r="I2" s="11" t="s">
        <v>56</v>
      </c>
      <c r="J2" s="11" t="s">
        <v>62</v>
      </c>
      <c r="K2" s="11" t="s">
        <v>31</v>
      </c>
      <c r="L2" s="13" t="s">
        <v>1010</v>
      </c>
      <c r="M2" s="11">
        <v>0</v>
      </c>
      <c r="N2" s="13" t="s">
        <v>1011</v>
      </c>
      <c r="O2" s="11">
        <v>0</v>
      </c>
      <c r="P2" s="11">
        <v>0</v>
      </c>
      <c r="Q2" s="11" t="s">
        <v>25</v>
      </c>
      <c r="S2" s="13" t="s">
        <v>1012</v>
      </c>
    </row>
    <row r="3" spans="1:19" s="11" customFormat="1" ht="30" x14ac:dyDescent="0.25">
      <c r="A3" s="11" t="s">
        <v>1005</v>
      </c>
      <c r="B3" s="11" t="s">
        <v>1006</v>
      </c>
      <c r="C3" s="11" t="s">
        <v>1013</v>
      </c>
      <c r="D3" s="11" t="s">
        <v>29</v>
      </c>
      <c r="E3" s="11" t="s">
        <v>111</v>
      </c>
      <c r="F3" s="11" t="s">
        <v>1014</v>
      </c>
      <c r="G3" s="11" t="s">
        <v>1015</v>
      </c>
      <c r="H3" s="11" t="s">
        <v>30</v>
      </c>
      <c r="I3" s="11" t="s">
        <v>25</v>
      </c>
      <c r="J3" s="11" t="s">
        <v>26</v>
      </c>
      <c r="K3" s="11" t="s">
        <v>31</v>
      </c>
      <c r="L3" s="13" t="s">
        <v>1016</v>
      </c>
      <c r="M3" s="11" t="s">
        <v>54</v>
      </c>
      <c r="N3" s="13" t="s">
        <v>1017</v>
      </c>
      <c r="O3" s="11" t="s">
        <v>243</v>
      </c>
      <c r="P3" s="11">
        <v>150</v>
      </c>
      <c r="Q3" s="11" t="s">
        <v>56</v>
      </c>
      <c r="R3" s="11" t="s">
        <v>1018</v>
      </c>
      <c r="S3" s="13" t="s">
        <v>1019</v>
      </c>
    </row>
    <row r="4" spans="1:19" s="11" customFormat="1" x14ac:dyDescent="0.25">
      <c r="A4" s="11" t="s">
        <v>1005</v>
      </c>
      <c r="B4" s="11" t="s">
        <v>1006</v>
      </c>
      <c r="C4" s="11" t="s">
        <v>1020</v>
      </c>
      <c r="D4" s="11" t="s">
        <v>29</v>
      </c>
      <c r="E4" s="11" t="s">
        <v>111</v>
      </c>
      <c r="F4" s="11" t="s">
        <v>1021</v>
      </c>
      <c r="G4" s="11" t="s">
        <v>1022</v>
      </c>
      <c r="H4" s="11" t="s">
        <v>30</v>
      </c>
      <c r="I4" s="11" t="s">
        <v>56</v>
      </c>
      <c r="J4" s="11" t="s">
        <v>26</v>
      </c>
      <c r="K4" s="11" t="s">
        <v>46</v>
      </c>
      <c r="L4" s="13" t="s">
        <v>1023</v>
      </c>
      <c r="M4" s="11" t="s">
        <v>64</v>
      </c>
      <c r="N4" s="13" t="s">
        <v>1024</v>
      </c>
      <c r="P4" s="11">
        <v>60</v>
      </c>
      <c r="Q4" s="11" t="s">
        <v>25</v>
      </c>
      <c r="S4" s="13" t="s">
        <v>1025</v>
      </c>
    </row>
    <row r="5" spans="1:19" s="11" customFormat="1" ht="30" x14ac:dyDescent="0.25">
      <c r="A5" s="11" t="s">
        <v>1005</v>
      </c>
      <c r="B5" s="11" t="s">
        <v>1006</v>
      </c>
      <c r="C5" s="11" t="s">
        <v>1026</v>
      </c>
      <c r="D5" s="11" t="s">
        <v>29</v>
      </c>
      <c r="E5" s="11" t="s">
        <v>21</v>
      </c>
      <c r="F5" s="11" t="s">
        <v>1027</v>
      </c>
      <c r="G5" s="11" t="s">
        <v>1028</v>
      </c>
      <c r="H5" s="11" t="s">
        <v>52</v>
      </c>
      <c r="I5" s="11" t="s">
        <v>25</v>
      </c>
      <c r="J5" s="11" t="s">
        <v>26</v>
      </c>
      <c r="K5" s="11" t="s">
        <v>31</v>
      </c>
      <c r="L5" s="13" t="s">
        <v>1029</v>
      </c>
      <c r="M5" s="23" t="s">
        <v>33</v>
      </c>
      <c r="N5" s="13" t="s">
        <v>1024</v>
      </c>
      <c r="O5" s="23" t="s">
        <v>33</v>
      </c>
      <c r="P5" s="43">
        <v>30</v>
      </c>
      <c r="Q5" s="11" t="s">
        <v>25</v>
      </c>
      <c r="R5" s="11" t="s">
        <v>1030</v>
      </c>
      <c r="S5" s="13" t="s">
        <v>1031</v>
      </c>
    </row>
    <row r="6" spans="1:19" s="11" customFormat="1" x14ac:dyDescent="0.25">
      <c r="A6" s="11" t="s">
        <v>1005</v>
      </c>
      <c r="B6" s="11" t="s">
        <v>1006</v>
      </c>
      <c r="C6" s="11" t="s">
        <v>1032</v>
      </c>
      <c r="D6" s="11" t="s">
        <v>29</v>
      </c>
      <c r="E6" s="11" t="s">
        <v>21</v>
      </c>
      <c r="F6" s="11" t="s">
        <v>1033</v>
      </c>
      <c r="G6" s="11" t="s">
        <v>1034</v>
      </c>
      <c r="H6" s="11" t="s">
        <v>30</v>
      </c>
      <c r="I6" s="11" t="s">
        <v>25</v>
      </c>
      <c r="J6" s="11" t="s">
        <v>26</v>
      </c>
      <c r="K6" s="11" t="s">
        <v>46</v>
      </c>
      <c r="L6" s="13" t="s">
        <v>1035</v>
      </c>
      <c r="M6" s="11" t="s">
        <v>64</v>
      </c>
      <c r="N6" s="13" t="s">
        <v>1036</v>
      </c>
      <c r="O6" s="11" t="s">
        <v>286</v>
      </c>
      <c r="P6" s="11">
        <v>50</v>
      </c>
      <c r="Q6" s="11" t="s">
        <v>25</v>
      </c>
      <c r="S6" s="13"/>
    </row>
    <row r="7" spans="1:19" s="11" customFormat="1" x14ac:dyDescent="0.25">
      <c r="A7" s="11" t="s">
        <v>1005</v>
      </c>
      <c r="B7" s="11" t="s">
        <v>1006</v>
      </c>
      <c r="C7" s="11" t="s">
        <v>1037</v>
      </c>
      <c r="D7" s="11" t="s">
        <v>29</v>
      </c>
      <c r="E7" s="11" t="s">
        <v>43</v>
      </c>
      <c r="F7" s="11" t="s">
        <v>708</v>
      </c>
      <c r="G7" s="11" t="s">
        <v>1038</v>
      </c>
      <c r="H7" s="11" t="s">
        <v>52</v>
      </c>
      <c r="I7" s="11" t="s">
        <v>25</v>
      </c>
      <c r="J7" s="11" t="s">
        <v>26</v>
      </c>
      <c r="K7" s="11" t="s">
        <v>104</v>
      </c>
      <c r="L7" s="13" t="s">
        <v>1016</v>
      </c>
      <c r="M7" s="11" t="s">
        <v>54</v>
      </c>
      <c r="N7" s="13" t="s">
        <v>54</v>
      </c>
      <c r="O7" s="11" t="s">
        <v>1039</v>
      </c>
      <c r="P7" s="11">
        <v>1000</v>
      </c>
      <c r="Q7" s="11" t="s">
        <v>56</v>
      </c>
      <c r="R7" s="11" t="s">
        <v>1018</v>
      </c>
      <c r="S7" s="13" t="s">
        <v>1040</v>
      </c>
    </row>
    <row r="8" spans="1:19" s="11" customFormat="1" x14ac:dyDescent="0.25">
      <c r="A8" s="11" t="s">
        <v>1005</v>
      </c>
      <c r="B8" s="11" t="s">
        <v>1006</v>
      </c>
      <c r="C8" s="11" t="s">
        <v>1041</v>
      </c>
      <c r="D8" s="11" t="s">
        <v>29</v>
      </c>
      <c r="E8" s="11" t="s">
        <v>43</v>
      </c>
      <c r="F8" s="11" t="s">
        <v>754</v>
      </c>
      <c r="G8" s="11" t="s">
        <v>1042</v>
      </c>
      <c r="H8" s="11" t="s">
        <v>52</v>
      </c>
      <c r="I8" s="11" t="s">
        <v>25</v>
      </c>
      <c r="J8" s="11" t="s">
        <v>26</v>
      </c>
      <c r="K8" s="11" t="s">
        <v>104</v>
      </c>
      <c r="L8" s="13" t="s">
        <v>1016</v>
      </c>
      <c r="M8" s="11" t="s">
        <v>54</v>
      </c>
      <c r="N8" s="13" t="s">
        <v>54</v>
      </c>
      <c r="O8" s="11" t="s">
        <v>54</v>
      </c>
      <c r="P8" s="11">
        <v>1000</v>
      </c>
      <c r="Q8" s="11" t="s">
        <v>56</v>
      </c>
      <c r="R8" s="11" t="s">
        <v>1043</v>
      </c>
      <c r="S8" s="13" t="s">
        <v>1044</v>
      </c>
    </row>
    <row r="9" spans="1:19" s="11" customFormat="1" x14ac:dyDescent="0.25">
      <c r="A9" s="11" t="s">
        <v>1005</v>
      </c>
      <c r="B9" s="11" t="s">
        <v>1006</v>
      </c>
      <c r="C9" s="11" t="s">
        <v>1045</v>
      </c>
      <c r="D9" s="11" t="s">
        <v>29</v>
      </c>
      <c r="E9" s="11" t="s">
        <v>99</v>
      </c>
      <c r="F9" s="11" t="s">
        <v>395</v>
      </c>
      <c r="G9" s="11" t="s">
        <v>1046</v>
      </c>
      <c r="H9" s="11" t="s">
        <v>236</v>
      </c>
      <c r="I9" s="11" t="s">
        <v>56</v>
      </c>
      <c r="J9" s="11" t="s">
        <v>26</v>
      </c>
      <c r="K9" s="11" t="s">
        <v>46</v>
      </c>
      <c r="L9" s="13" t="s">
        <v>1047</v>
      </c>
      <c r="M9" s="23" t="s">
        <v>33</v>
      </c>
      <c r="N9" s="13" t="s">
        <v>1048</v>
      </c>
      <c r="P9" s="11">
        <v>30</v>
      </c>
      <c r="Q9" s="11" t="s">
        <v>25</v>
      </c>
      <c r="S9" s="13"/>
    </row>
    <row r="10" spans="1:19" x14ac:dyDescent="0.25">
      <c r="A10" t="s">
        <v>1005</v>
      </c>
      <c r="B10" t="s">
        <v>1006</v>
      </c>
      <c r="C10" t="s">
        <v>1049</v>
      </c>
      <c r="D10" t="s">
        <v>29</v>
      </c>
      <c r="E10" t="s">
        <v>99</v>
      </c>
      <c r="F10" t="s">
        <v>1050</v>
      </c>
      <c r="G10" s="11" t="s">
        <v>241</v>
      </c>
      <c r="H10" t="s">
        <v>52</v>
      </c>
      <c r="I10" t="s">
        <v>43</v>
      </c>
      <c r="J10" t="s">
        <v>26</v>
      </c>
      <c r="K10" t="s">
        <v>104</v>
      </c>
      <c r="L10" s="2" t="s">
        <v>1051</v>
      </c>
      <c r="M10" t="s">
        <v>54</v>
      </c>
      <c r="P10">
        <v>150</v>
      </c>
      <c r="Q10" t="s">
        <v>56</v>
      </c>
      <c r="R10" t="s">
        <v>1052</v>
      </c>
    </row>
    <row r="11" spans="1:19" x14ac:dyDescent="0.25">
      <c r="A11" t="s">
        <v>1005</v>
      </c>
      <c r="B11" t="s">
        <v>1006</v>
      </c>
      <c r="C11" t="s">
        <v>1053</v>
      </c>
      <c r="D11" t="s">
        <v>29</v>
      </c>
      <c r="E11" t="s">
        <v>21</v>
      </c>
      <c r="F11" t="s">
        <v>1054</v>
      </c>
      <c r="G11" s="11" t="s">
        <v>1055</v>
      </c>
      <c r="H11" t="s">
        <v>52</v>
      </c>
      <c r="I11" t="s">
        <v>43</v>
      </c>
      <c r="J11" t="s">
        <v>26</v>
      </c>
      <c r="K11" t="s">
        <v>91</v>
      </c>
      <c r="L11" s="2" t="s">
        <v>1056</v>
      </c>
      <c r="M11" t="s">
        <v>64</v>
      </c>
      <c r="P11">
        <v>60</v>
      </c>
      <c r="Q11" t="s">
        <v>25</v>
      </c>
    </row>
    <row r="13" spans="1:19" x14ac:dyDescent="0.25">
      <c r="P13">
        <f>SUM(P2:P12)</f>
        <v>2530</v>
      </c>
      <c r="R13">
        <f>P3+P7+P8+P10</f>
        <v>2300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9468-9488-41AA-B915-EA37A8125E18}">
  <dimension ref="A1:S2"/>
  <sheetViews>
    <sheetView topLeftCell="O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x14ac:dyDescent="0.25">
      <c r="A2" t="s">
        <v>48</v>
      </c>
      <c r="B2" t="s">
        <v>48</v>
      </c>
      <c r="C2" t="s">
        <v>49</v>
      </c>
      <c r="D2" t="s">
        <v>29</v>
      </c>
      <c r="E2" t="s">
        <v>21</v>
      </c>
      <c r="F2" t="s">
        <v>50</v>
      </c>
      <c r="G2" s="11" t="s">
        <v>51</v>
      </c>
      <c r="H2" t="s">
        <v>52</v>
      </c>
      <c r="I2" t="s">
        <v>25</v>
      </c>
      <c r="J2" t="s">
        <v>26</v>
      </c>
      <c r="K2" t="s">
        <v>46</v>
      </c>
      <c r="L2" s="2" t="s">
        <v>53</v>
      </c>
      <c r="M2" t="s">
        <v>54</v>
      </c>
      <c r="N2" s="2" t="s">
        <v>55</v>
      </c>
      <c r="O2" t="s">
        <v>55</v>
      </c>
      <c r="P2">
        <v>50</v>
      </c>
      <c r="Q2" t="s">
        <v>56</v>
      </c>
      <c r="R2" t="s">
        <v>57</v>
      </c>
      <c r="S2" s="2" t="s">
        <v>58</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00DBA-4A66-4DC8-A49B-8613BB3FA07F}">
  <dimension ref="A1:S10"/>
  <sheetViews>
    <sheetView workbookViewId="0">
      <pane ySplit="1" topLeftCell="A2" activePane="bottomLeft" state="frozen"/>
      <selection activeCell="N1" sqref="N1"/>
      <selection pane="bottomLeft" activeCell="P10" sqref="P10"/>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8.140625" style="2" customWidth="1"/>
    <col min="13" max="13" width="21.42578125" customWidth="1"/>
    <col min="14" max="14" width="37.42578125" style="2" customWidth="1"/>
    <col min="15" max="15" width="13.285156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1057</v>
      </c>
      <c r="B2" t="s">
        <v>1058</v>
      </c>
      <c r="C2" t="s">
        <v>1059</v>
      </c>
      <c r="D2" t="s">
        <v>29</v>
      </c>
      <c r="E2" t="s">
        <v>21</v>
      </c>
      <c r="F2" t="s">
        <v>1060</v>
      </c>
      <c r="G2" s="11" t="s">
        <v>1061</v>
      </c>
      <c r="H2" t="s">
        <v>52</v>
      </c>
      <c r="I2" t="s">
        <v>43</v>
      </c>
      <c r="J2" t="s">
        <v>26</v>
      </c>
      <c r="K2" t="s">
        <v>243</v>
      </c>
      <c r="L2" s="2" t="s">
        <v>1062</v>
      </c>
      <c r="M2" s="3" t="s">
        <v>33</v>
      </c>
      <c r="N2" s="2" t="s">
        <v>34</v>
      </c>
      <c r="O2">
        <v>375</v>
      </c>
      <c r="P2">
        <v>375</v>
      </c>
      <c r="Q2" t="s">
        <v>25</v>
      </c>
      <c r="R2" t="s">
        <v>231</v>
      </c>
    </row>
    <row r="3" spans="1:19" ht="30" x14ac:dyDescent="0.25">
      <c r="A3" t="s">
        <v>1057</v>
      </c>
      <c r="B3" t="s">
        <v>1058</v>
      </c>
      <c r="C3" t="s">
        <v>1063</v>
      </c>
      <c r="D3" t="s">
        <v>29</v>
      </c>
      <c r="E3" t="s">
        <v>303</v>
      </c>
      <c r="F3" t="s">
        <v>1064</v>
      </c>
      <c r="G3" s="11" t="s">
        <v>1065</v>
      </c>
      <c r="H3" t="s">
        <v>24</v>
      </c>
      <c r="I3" t="s">
        <v>43</v>
      </c>
      <c r="J3" t="s">
        <v>26</v>
      </c>
      <c r="K3" t="s">
        <v>104</v>
      </c>
      <c r="L3" s="2" t="s">
        <v>1066</v>
      </c>
      <c r="M3" t="s">
        <v>264</v>
      </c>
      <c r="N3" s="2" t="s">
        <v>34</v>
      </c>
      <c r="O3" t="s">
        <v>1067</v>
      </c>
      <c r="P3">
        <v>3000</v>
      </c>
      <c r="Q3" t="s">
        <v>56</v>
      </c>
      <c r="R3" t="s">
        <v>1068</v>
      </c>
      <c r="S3" s="2" t="s">
        <v>1069</v>
      </c>
    </row>
    <row r="4" spans="1:19" ht="45" x14ac:dyDescent="0.25">
      <c r="A4" t="s">
        <v>1057</v>
      </c>
      <c r="B4" t="s">
        <v>1058</v>
      </c>
      <c r="C4" t="s">
        <v>1070</v>
      </c>
      <c r="D4" t="s">
        <v>29</v>
      </c>
      <c r="E4" t="s">
        <v>111</v>
      </c>
      <c r="F4" t="s">
        <v>1071</v>
      </c>
      <c r="G4" s="11" t="s">
        <v>1072</v>
      </c>
      <c r="H4" t="s">
        <v>52</v>
      </c>
      <c r="I4" t="s">
        <v>43</v>
      </c>
      <c r="J4" t="s">
        <v>26</v>
      </c>
      <c r="K4" t="s">
        <v>291</v>
      </c>
      <c r="L4" s="2" t="s">
        <v>1073</v>
      </c>
      <c r="M4" s="3" t="s">
        <v>33</v>
      </c>
      <c r="N4" s="2" t="s">
        <v>34</v>
      </c>
      <c r="O4" s="3" t="s">
        <v>33</v>
      </c>
      <c r="P4" s="14">
        <v>30</v>
      </c>
      <c r="Q4" t="s">
        <v>25</v>
      </c>
      <c r="S4" s="2" t="s">
        <v>1074</v>
      </c>
    </row>
    <row r="5" spans="1:19" ht="45" x14ac:dyDescent="0.25">
      <c r="A5" t="s">
        <v>1075</v>
      </c>
      <c r="B5" t="s">
        <v>1058</v>
      </c>
      <c r="C5" t="s">
        <v>1076</v>
      </c>
      <c r="D5" t="s">
        <v>29</v>
      </c>
      <c r="E5" t="s">
        <v>111</v>
      </c>
      <c r="F5" t="s">
        <v>1077</v>
      </c>
      <c r="G5" s="11" t="s">
        <v>1078</v>
      </c>
      <c r="H5" t="s">
        <v>102</v>
      </c>
      <c r="I5" t="s">
        <v>43</v>
      </c>
      <c r="J5" t="s">
        <v>103</v>
      </c>
      <c r="K5" t="s">
        <v>104</v>
      </c>
      <c r="L5" s="2" t="s">
        <v>1079</v>
      </c>
      <c r="M5" s="3" t="s">
        <v>33</v>
      </c>
      <c r="P5">
        <v>30</v>
      </c>
      <c r="Q5" t="s">
        <v>56</v>
      </c>
      <c r="R5" t="s">
        <v>2547</v>
      </c>
      <c r="S5" s="2" t="s">
        <v>1080</v>
      </c>
    </row>
    <row r="6" spans="1:19" x14ac:dyDescent="0.25">
      <c r="A6" t="s">
        <v>1075</v>
      </c>
      <c r="B6" t="s">
        <v>1058</v>
      </c>
      <c r="C6" t="s">
        <v>1081</v>
      </c>
      <c r="D6" t="s">
        <v>29</v>
      </c>
      <c r="E6" t="s">
        <v>21</v>
      </c>
      <c r="F6" t="s">
        <v>1082</v>
      </c>
      <c r="G6" s="11" t="s">
        <v>1083</v>
      </c>
      <c r="H6" t="s">
        <v>236</v>
      </c>
      <c r="I6" t="s">
        <v>56</v>
      </c>
      <c r="J6" t="s">
        <v>103</v>
      </c>
      <c r="K6" t="s">
        <v>31</v>
      </c>
      <c r="L6" s="2" t="s">
        <v>1084</v>
      </c>
      <c r="M6" s="3" t="s">
        <v>33</v>
      </c>
      <c r="N6" s="2" t="s">
        <v>1085</v>
      </c>
      <c r="P6">
        <v>30</v>
      </c>
      <c r="Q6" t="s">
        <v>25</v>
      </c>
    </row>
    <row r="7" spans="1:19" x14ac:dyDescent="0.25">
      <c r="A7" t="s">
        <v>1075</v>
      </c>
      <c r="B7" t="s">
        <v>1058</v>
      </c>
      <c r="C7" t="s">
        <v>1086</v>
      </c>
      <c r="D7" t="s">
        <v>29</v>
      </c>
      <c r="E7" t="s">
        <v>21</v>
      </c>
      <c r="F7" t="s">
        <v>1087</v>
      </c>
      <c r="G7" s="11" t="s">
        <v>1087</v>
      </c>
      <c r="H7" t="s">
        <v>102</v>
      </c>
      <c r="I7" t="s">
        <v>25</v>
      </c>
      <c r="J7" t="s">
        <v>290</v>
      </c>
      <c r="K7" t="s">
        <v>31</v>
      </c>
      <c r="L7" s="2" t="s">
        <v>1088</v>
      </c>
      <c r="M7" s="3" t="s">
        <v>33</v>
      </c>
      <c r="N7" s="2" t="s">
        <v>34</v>
      </c>
      <c r="O7" t="s">
        <v>33</v>
      </c>
      <c r="P7">
        <v>30</v>
      </c>
      <c r="Q7" t="s">
        <v>25</v>
      </c>
      <c r="R7" t="s">
        <v>282</v>
      </c>
      <c r="S7" s="2" t="s">
        <v>1089</v>
      </c>
    </row>
    <row r="8" spans="1:19" x14ac:dyDescent="0.25">
      <c r="A8" t="s">
        <v>1075</v>
      </c>
      <c r="B8" t="s">
        <v>1058</v>
      </c>
      <c r="C8" t="s">
        <v>1090</v>
      </c>
      <c r="D8" t="s">
        <v>29</v>
      </c>
      <c r="E8" t="s">
        <v>99</v>
      </c>
      <c r="F8" t="s">
        <v>1091</v>
      </c>
      <c r="G8" s="11" t="s">
        <v>145</v>
      </c>
      <c r="H8" t="s">
        <v>24</v>
      </c>
      <c r="I8" t="s">
        <v>25</v>
      </c>
      <c r="J8" t="s">
        <v>26</v>
      </c>
      <c r="K8" t="s">
        <v>104</v>
      </c>
      <c r="L8" s="2" t="s">
        <v>1092</v>
      </c>
      <c r="M8" t="s">
        <v>423</v>
      </c>
      <c r="N8" s="2" t="s">
        <v>276</v>
      </c>
      <c r="O8" t="s">
        <v>286</v>
      </c>
      <c r="P8">
        <v>30000</v>
      </c>
      <c r="Q8" t="s">
        <v>56</v>
      </c>
      <c r="R8" t="s">
        <v>1093</v>
      </c>
    </row>
    <row r="10" spans="1:19" x14ac:dyDescent="0.25">
      <c r="P10">
        <f>SUM(P2:P9)</f>
        <v>33495</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BB29-10B1-4170-857F-23978D2F2EF1}">
  <dimension ref="A1:S3"/>
  <sheetViews>
    <sheetView topLeftCell="L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31.7109375" style="2" customWidth="1"/>
    <col min="15" max="15" width="16.425781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s="5" t="s">
        <v>1094</v>
      </c>
      <c r="B2" s="5" t="s">
        <v>1095</v>
      </c>
      <c r="C2" s="5" t="s">
        <v>1096</v>
      </c>
      <c r="D2" s="5" t="s">
        <v>29</v>
      </c>
      <c r="E2" s="5" t="s">
        <v>21</v>
      </c>
      <c r="F2" s="6" t="s">
        <v>1097</v>
      </c>
      <c r="G2" s="12" t="s">
        <v>1098</v>
      </c>
      <c r="H2" s="5" t="s">
        <v>30</v>
      </c>
      <c r="J2" s="5" t="s">
        <v>26</v>
      </c>
      <c r="K2" s="5" t="s">
        <v>291</v>
      </c>
      <c r="L2" s="5" t="s">
        <v>1099</v>
      </c>
      <c r="M2" s="5" t="s">
        <v>1100</v>
      </c>
      <c r="N2" s="5" t="s">
        <v>1101</v>
      </c>
      <c r="O2" s="5" t="s">
        <v>1100</v>
      </c>
      <c r="P2" s="5">
        <v>1000</v>
      </c>
      <c r="Q2" s="5" t="s">
        <v>25</v>
      </c>
      <c r="R2" s="5" t="s">
        <v>286</v>
      </c>
      <c r="S2" s="5" t="s">
        <v>1102</v>
      </c>
    </row>
    <row r="3" spans="1:19" ht="45" x14ac:dyDescent="0.25">
      <c r="A3" t="s">
        <v>1095</v>
      </c>
      <c r="B3" t="s">
        <v>1095</v>
      </c>
      <c r="C3" t="s">
        <v>1103</v>
      </c>
      <c r="D3" t="s">
        <v>29</v>
      </c>
      <c r="E3" t="s">
        <v>296</v>
      </c>
      <c r="F3" t="s">
        <v>1104</v>
      </c>
      <c r="G3" s="11" t="s">
        <v>1105</v>
      </c>
      <c r="H3" t="s">
        <v>102</v>
      </c>
      <c r="I3" t="s">
        <v>25</v>
      </c>
      <c r="J3" t="s">
        <v>103</v>
      </c>
      <c r="K3" t="s">
        <v>104</v>
      </c>
      <c r="L3" s="2" t="s">
        <v>1106</v>
      </c>
      <c r="M3" t="s">
        <v>929</v>
      </c>
      <c r="N3" s="2" t="s">
        <v>1107</v>
      </c>
      <c r="P3">
        <v>75000</v>
      </c>
      <c r="Q3" t="s">
        <v>56</v>
      </c>
      <c r="R3" t="s">
        <v>1108</v>
      </c>
      <c r="S3" s="2" t="s">
        <v>1109</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DBEA-687E-4ECB-86F9-0253E46CDA23}">
  <dimension ref="A1:S9"/>
  <sheetViews>
    <sheetView workbookViewId="0">
      <pane ySplit="1" topLeftCell="A2" activePane="bottomLeft" state="frozen"/>
      <selection activeCell="N1" sqref="N1"/>
      <selection pane="bottomLeft"/>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85546875" style="2" customWidth="1"/>
    <col min="13" max="13" width="21.42578125" customWidth="1"/>
    <col min="14" max="14" width="31.140625" style="2" customWidth="1"/>
    <col min="15" max="15" width="24.5703125" customWidth="1"/>
    <col min="16" max="16" width="14.57031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1110</v>
      </c>
      <c r="B2" t="s">
        <v>1111</v>
      </c>
      <c r="C2" t="s">
        <v>1112</v>
      </c>
      <c r="D2" t="s">
        <v>29</v>
      </c>
      <c r="E2" t="s">
        <v>21</v>
      </c>
      <c r="F2" t="s">
        <v>1113</v>
      </c>
      <c r="G2" s="11" t="s">
        <v>1114</v>
      </c>
      <c r="H2" t="s">
        <v>236</v>
      </c>
      <c r="I2" t="s">
        <v>56</v>
      </c>
      <c r="J2" t="s">
        <v>26</v>
      </c>
      <c r="K2" t="s">
        <v>46</v>
      </c>
      <c r="L2" s="2" t="s">
        <v>1115</v>
      </c>
      <c r="M2" t="s">
        <v>64</v>
      </c>
      <c r="P2">
        <v>75</v>
      </c>
      <c r="Q2" t="s">
        <v>25</v>
      </c>
    </row>
    <row r="3" spans="1:19" x14ac:dyDescent="0.25">
      <c r="A3" t="s">
        <v>1110</v>
      </c>
      <c r="B3" t="s">
        <v>1111</v>
      </c>
      <c r="C3" t="s">
        <v>1116</v>
      </c>
      <c r="D3" t="s">
        <v>29</v>
      </c>
      <c r="E3" t="s">
        <v>21</v>
      </c>
      <c r="F3" t="s">
        <v>1117</v>
      </c>
      <c r="G3" s="11" t="s">
        <v>1118</v>
      </c>
      <c r="H3" t="s">
        <v>52</v>
      </c>
      <c r="I3" t="s">
        <v>56</v>
      </c>
      <c r="J3" t="s">
        <v>26</v>
      </c>
      <c r="K3" t="s">
        <v>31</v>
      </c>
      <c r="L3" s="2" t="s">
        <v>1119</v>
      </c>
      <c r="M3" t="s">
        <v>64</v>
      </c>
      <c r="P3">
        <v>150</v>
      </c>
      <c r="Q3" t="s">
        <v>25</v>
      </c>
    </row>
    <row r="4" spans="1:19" x14ac:dyDescent="0.25">
      <c r="A4" t="s">
        <v>1110</v>
      </c>
      <c r="B4" t="s">
        <v>1111</v>
      </c>
      <c r="C4" t="s">
        <v>1120</v>
      </c>
      <c r="D4" t="s">
        <v>29</v>
      </c>
      <c r="E4" t="s">
        <v>21</v>
      </c>
      <c r="F4" t="s">
        <v>1121</v>
      </c>
      <c r="G4" s="11" t="s">
        <v>1122</v>
      </c>
      <c r="H4" t="s">
        <v>24</v>
      </c>
      <c r="I4" t="s">
        <v>25</v>
      </c>
      <c r="J4" t="s">
        <v>26</v>
      </c>
      <c r="K4" t="s">
        <v>830</v>
      </c>
      <c r="L4" s="2" t="s">
        <v>852</v>
      </c>
      <c r="M4" t="s">
        <v>264</v>
      </c>
      <c r="P4">
        <v>1500</v>
      </c>
      <c r="Q4" t="s">
        <v>56</v>
      </c>
      <c r="R4" t="s">
        <v>1123</v>
      </c>
    </row>
    <row r="5" spans="1:19" x14ac:dyDescent="0.25">
      <c r="A5" t="s">
        <v>1110</v>
      </c>
      <c r="B5" t="s">
        <v>1111</v>
      </c>
      <c r="C5" t="s">
        <v>1124</v>
      </c>
      <c r="D5" t="s">
        <v>29</v>
      </c>
      <c r="E5" t="s">
        <v>21</v>
      </c>
      <c r="F5" t="s">
        <v>1125</v>
      </c>
      <c r="G5" s="11" t="s">
        <v>1126</v>
      </c>
      <c r="H5" t="s">
        <v>52</v>
      </c>
      <c r="I5" t="s">
        <v>43</v>
      </c>
      <c r="J5" t="s">
        <v>26</v>
      </c>
      <c r="K5" t="s">
        <v>31</v>
      </c>
      <c r="L5" s="2" t="s">
        <v>1127</v>
      </c>
      <c r="M5" t="s">
        <v>77</v>
      </c>
      <c r="P5">
        <v>750</v>
      </c>
      <c r="Q5" t="s">
        <v>56</v>
      </c>
      <c r="R5" t="s">
        <v>1128</v>
      </c>
    </row>
    <row r="6" spans="1:19" x14ac:dyDescent="0.25">
      <c r="A6" t="s">
        <v>1110</v>
      </c>
      <c r="B6" t="s">
        <v>1111</v>
      </c>
      <c r="C6" t="s">
        <v>1129</v>
      </c>
      <c r="D6" t="s">
        <v>29</v>
      </c>
      <c r="E6" t="s">
        <v>99</v>
      </c>
      <c r="F6" t="s">
        <v>868</v>
      </c>
      <c r="G6" s="11" t="s">
        <v>1130</v>
      </c>
      <c r="H6" t="s">
        <v>52</v>
      </c>
      <c r="I6" t="s">
        <v>43</v>
      </c>
      <c r="J6" t="s">
        <v>26</v>
      </c>
      <c r="K6" t="s">
        <v>104</v>
      </c>
      <c r="L6" s="2" t="s">
        <v>1131</v>
      </c>
      <c r="M6" t="s">
        <v>77</v>
      </c>
      <c r="N6" s="2" t="s">
        <v>1132</v>
      </c>
      <c r="O6" t="s">
        <v>1133</v>
      </c>
      <c r="P6">
        <v>84000</v>
      </c>
      <c r="Q6" t="s">
        <v>56</v>
      </c>
      <c r="R6" t="s">
        <v>1134</v>
      </c>
      <c r="S6" s="2" t="s">
        <v>1135</v>
      </c>
    </row>
    <row r="9" spans="1:19" x14ac:dyDescent="0.25">
      <c r="P9">
        <f>SUM(P2:P8)</f>
        <v>86475</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A023-22BF-4958-9DF5-66C18F843E93}">
  <dimension ref="A1:S21"/>
  <sheetViews>
    <sheetView topLeftCell="K1" workbookViewId="0">
      <pane ySplit="1" topLeftCell="A2" activePane="bottomLeft" state="frozen"/>
      <selection activeCell="N1" sqref="N1"/>
      <selection pane="bottomLeft" activeCell="P21" sqref="P21"/>
    </sheetView>
  </sheetViews>
  <sheetFormatPr defaultRowHeight="15" x14ac:dyDescent="0.25"/>
  <cols>
    <col min="1" max="1" width="16.7109375" customWidth="1"/>
    <col min="2" max="2" width="17.42578125" customWidth="1"/>
    <col min="3" max="3" width="23.28515625" customWidth="1"/>
    <col min="4" max="4" width="16.285156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0.85546875" style="2" customWidth="1"/>
    <col min="13" max="13" width="21.42578125" customWidth="1"/>
    <col min="14" max="14" width="13.1406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1136</v>
      </c>
      <c r="B2" t="s">
        <v>1136</v>
      </c>
      <c r="C2" t="s">
        <v>1137</v>
      </c>
      <c r="D2" t="s">
        <v>29</v>
      </c>
      <c r="E2" t="s">
        <v>99</v>
      </c>
      <c r="F2" t="s">
        <v>395</v>
      </c>
      <c r="G2" s="11" t="s">
        <v>145</v>
      </c>
      <c r="H2" t="s">
        <v>52</v>
      </c>
      <c r="I2" t="s">
        <v>25</v>
      </c>
      <c r="J2" t="s">
        <v>26</v>
      </c>
      <c r="K2" t="s">
        <v>104</v>
      </c>
      <c r="L2" s="2" t="s">
        <v>1138</v>
      </c>
      <c r="M2" t="s">
        <v>54</v>
      </c>
      <c r="N2" s="2" t="s">
        <v>55</v>
      </c>
      <c r="O2" t="s">
        <v>55</v>
      </c>
      <c r="P2">
        <v>150</v>
      </c>
      <c r="Q2" t="s">
        <v>56</v>
      </c>
      <c r="R2" t="s">
        <v>1139</v>
      </c>
      <c r="S2" s="2" t="s">
        <v>1140</v>
      </c>
    </row>
    <row r="3" spans="1:19" x14ac:dyDescent="0.25">
      <c r="A3" t="s">
        <v>1136</v>
      </c>
      <c r="B3" t="s">
        <v>1136</v>
      </c>
      <c r="C3" t="s">
        <v>1141</v>
      </c>
      <c r="D3" t="s">
        <v>29</v>
      </c>
      <c r="E3" t="s">
        <v>99</v>
      </c>
      <c r="F3" t="s">
        <v>1142</v>
      </c>
      <c r="G3" s="11" t="s">
        <v>1143</v>
      </c>
      <c r="H3" t="s">
        <v>52</v>
      </c>
      <c r="I3" t="s">
        <v>25</v>
      </c>
      <c r="J3" t="s">
        <v>26</v>
      </c>
      <c r="K3" t="s">
        <v>104</v>
      </c>
      <c r="L3" s="2" t="s">
        <v>1138</v>
      </c>
      <c r="M3" t="s">
        <v>54</v>
      </c>
      <c r="N3" s="2" t="s">
        <v>55</v>
      </c>
      <c r="O3" t="s">
        <v>55</v>
      </c>
      <c r="P3">
        <v>150</v>
      </c>
      <c r="Q3" t="s">
        <v>56</v>
      </c>
      <c r="R3" t="s">
        <v>1139</v>
      </c>
      <c r="S3" s="2" t="s">
        <v>1144</v>
      </c>
    </row>
    <row r="4" spans="1:19" x14ac:dyDescent="0.25">
      <c r="A4" t="s">
        <v>1136</v>
      </c>
      <c r="B4" t="s">
        <v>1136</v>
      </c>
      <c r="C4" t="s">
        <v>1145</v>
      </c>
      <c r="D4" t="s">
        <v>29</v>
      </c>
      <c r="E4" t="s">
        <v>99</v>
      </c>
      <c r="F4" t="s">
        <v>1142</v>
      </c>
      <c r="G4" s="11" t="s">
        <v>1143</v>
      </c>
      <c r="H4" t="s">
        <v>52</v>
      </c>
      <c r="I4" t="s">
        <v>25</v>
      </c>
      <c r="J4" t="s">
        <v>26</v>
      </c>
      <c r="K4" t="s">
        <v>104</v>
      </c>
      <c r="L4" s="2" t="s">
        <v>1138</v>
      </c>
      <c r="M4" t="s">
        <v>54</v>
      </c>
      <c r="N4" s="2" t="s">
        <v>55</v>
      </c>
      <c r="O4" t="s">
        <v>55</v>
      </c>
      <c r="P4">
        <v>150</v>
      </c>
      <c r="Q4" t="s">
        <v>56</v>
      </c>
      <c r="R4" t="s">
        <v>1139</v>
      </c>
      <c r="S4" s="2" t="s">
        <v>1144</v>
      </c>
    </row>
    <row r="5" spans="1:19" x14ac:dyDescent="0.25">
      <c r="A5" t="s">
        <v>1136</v>
      </c>
      <c r="B5" t="s">
        <v>1136</v>
      </c>
      <c r="C5" t="s">
        <v>1146</v>
      </c>
      <c r="D5" t="s">
        <v>29</v>
      </c>
      <c r="E5" t="s">
        <v>99</v>
      </c>
      <c r="F5" t="s">
        <v>1142</v>
      </c>
      <c r="G5" s="11" t="s">
        <v>1143</v>
      </c>
      <c r="H5" t="s">
        <v>52</v>
      </c>
      <c r="I5" t="s">
        <v>25</v>
      </c>
      <c r="J5" t="s">
        <v>26</v>
      </c>
      <c r="K5" t="s">
        <v>104</v>
      </c>
      <c r="L5" s="2" t="s">
        <v>1138</v>
      </c>
      <c r="M5" t="s">
        <v>54</v>
      </c>
      <c r="N5" s="2" t="s">
        <v>55</v>
      </c>
      <c r="O5" t="s">
        <v>55</v>
      </c>
      <c r="P5">
        <v>150</v>
      </c>
      <c r="Q5" t="s">
        <v>56</v>
      </c>
      <c r="R5" t="s">
        <v>1139</v>
      </c>
      <c r="S5" s="2" t="s">
        <v>1144</v>
      </c>
    </row>
    <row r="6" spans="1:19" x14ac:dyDescent="0.25">
      <c r="A6" t="s">
        <v>1136</v>
      </c>
      <c r="B6" t="s">
        <v>1136</v>
      </c>
      <c r="C6" t="s">
        <v>1147</v>
      </c>
      <c r="D6" t="s">
        <v>29</v>
      </c>
      <c r="E6" t="s">
        <v>99</v>
      </c>
      <c r="F6" t="s">
        <v>1142</v>
      </c>
      <c r="G6" s="11" t="s">
        <v>1143</v>
      </c>
      <c r="H6" t="s">
        <v>52</v>
      </c>
      <c r="I6" t="s">
        <v>25</v>
      </c>
      <c r="J6" t="s">
        <v>26</v>
      </c>
      <c r="K6" t="s">
        <v>104</v>
      </c>
      <c r="L6" s="2" t="s">
        <v>1138</v>
      </c>
      <c r="M6" t="s">
        <v>54</v>
      </c>
      <c r="N6" s="2" t="s">
        <v>55</v>
      </c>
      <c r="O6" t="s">
        <v>55</v>
      </c>
      <c r="P6">
        <v>150</v>
      </c>
      <c r="Q6" t="s">
        <v>56</v>
      </c>
      <c r="R6" t="s">
        <v>1139</v>
      </c>
      <c r="S6" s="2" t="s">
        <v>1144</v>
      </c>
    </row>
    <row r="7" spans="1:19" ht="30" x14ac:dyDescent="0.25">
      <c r="A7" t="s">
        <v>1136</v>
      </c>
      <c r="B7" t="s">
        <v>1136</v>
      </c>
      <c r="C7" t="s">
        <v>1148</v>
      </c>
      <c r="D7" t="s">
        <v>29</v>
      </c>
      <c r="E7" t="s">
        <v>99</v>
      </c>
      <c r="F7" t="s">
        <v>1142</v>
      </c>
      <c r="G7" s="11" t="s">
        <v>1143</v>
      </c>
      <c r="H7" t="s">
        <v>52</v>
      </c>
      <c r="I7" t="s">
        <v>25</v>
      </c>
      <c r="J7" t="s">
        <v>26</v>
      </c>
      <c r="K7" t="s">
        <v>104</v>
      </c>
      <c r="L7" s="2" t="s">
        <v>1138</v>
      </c>
      <c r="M7" t="s">
        <v>54</v>
      </c>
      <c r="N7" s="2" t="s">
        <v>55</v>
      </c>
      <c r="O7" t="s">
        <v>55</v>
      </c>
      <c r="P7">
        <v>150</v>
      </c>
      <c r="Q7" t="s">
        <v>56</v>
      </c>
      <c r="R7" t="s">
        <v>1139</v>
      </c>
      <c r="S7" s="2" t="s">
        <v>1149</v>
      </c>
    </row>
    <row r="8" spans="1:19" x14ac:dyDescent="0.25">
      <c r="A8" t="s">
        <v>1136</v>
      </c>
      <c r="B8" t="s">
        <v>1136</v>
      </c>
      <c r="C8" t="s">
        <v>1147</v>
      </c>
      <c r="D8" t="s">
        <v>29</v>
      </c>
      <c r="E8" t="s">
        <v>247</v>
      </c>
      <c r="F8" t="s">
        <v>797</v>
      </c>
      <c r="G8" s="11" t="s">
        <v>1150</v>
      </c>
      <c r="H8" t="s">
        <v>52</v>
      </c>
      <c r="I8" t="s">
        <v>25</v>
      </c>
      <c r="J8" t="s">
        <v>26</v>
      </c>
      <c r="K8" t="s">
        <v>104</v>
      </c>
      <c r="L8" s="2" t="s">
        <v>1138</v>
      </c>
      <c r="M8" t="s">
        <v>54</v>
      </c>
      <c r="N8" s="2" t="s">
        <v>55</v>
      </c>
      <c r="O8" t="s">
        <v>55</v>
      </c>
      <c r="P8">
        <v>150</v>
      </c>
      <c r="Q8" t="s">
        <v>56</v>
      </c>
      <c r="R8" t="s">
        <v>1139</v>
      </c>
    </row>
    <row r="9" spans="1:19" x14ac:dyDescent="0.25">
      <c r="A9" t="s">
        <v>1136</v>
      </c>
      <c r="B9" t="s">
        <v>1136</v>
      </c>
      <c r="C9" t="s">
        <v>1145</v>
      </c>
      <c r="D9" t="s">
        <v>29</v>
      </c>
      <c r="E9" t="s">
        <v>247</v>
      </c>
      <c r="F9" t="s">
        <v>797</v>
      </c>
      <c r="G9" s="11" t="s">
        <v>1159</v>
      </c>
      <c r="H9" t="s">
        <v>52</v>
      </c>
      <c r="I9" t="s">
        <v>25</v>
      </c>
      <c r="J9" t="s">
        <v>26</v>
      </c>
      <c r="K9" t="s">
        <v>104</v>
      </c>
      <c r="L9" s="2" t="s">
        <v>1138</v>
      </c>
      <c r="M9" t="s">
        <v>54</v>
      </c>
      <c r="N9" s="2" t="s">
        <v>55</v>
      </c>
      <c r="O9" t="s">
        <v>55</v>
      </c>
      <c r="P9">
        <v>150</v>
      </c>
      <c r="Q9" t="s">
        <v>56</v>
      </c>
      <c r="R9" t="s">
        <v>1139</v>
      </c>
    </row>
    <row r="10" spans="1:19" x14ac:dyDescent="0.25">
      <c r="A10" t="s">
        <v>1136</v>
      </c>
      <c r="B10" t="s">
        <v>1136</v>
      </c>
      <c r="C10" t="s">
        <v>1141</v>
      </c>
      <c r="D10" t="s">
        <v>29</v>
      </c>
      <c r="E10" t="s">
        <v>247</v>
      </c>
      <c r="F10" t="s">
        <v>797</v>
      </c>
      <c r="G10" s="11" t="s">
        <v>1160</v>
      </c>
      <c r="H10" t="s">
        <v>52</v>
      </c>
      <c r="I10" t="s">
        <v>25</v>
      </c>
      <c r="J10" t="s">
        <v>26</v>
      </c>
      <c r="K10" t="s">
        <v>104</v>
      </c>
      <c r="L10" s="2" t="s">
        <v>1138</v>
      </c>
      <c r="M10" t="s">
        <v>54</v>
      </c>
      <c r="N10" s="2" t="s">
        <v>55</v>
      </c>
      <c r="O10" t="s">
        <v>55</v>
      </c>
      <c r="P10">
        <v>150</v>
      </c>
      <c r="Q10" t="s">
        <v>56</v>
      </c>
      <c r="R10" t="s">
        <v>1139</v>
      </c>
    </row>
    <row r="11" spans="1:19" x14ac:dyDescent="0.25">
      <c r="A11" t="s">
        <v>1136</v>
      </c>
      <c r="B11" t="s">
        <v>1136</v>
      </c>
      <c r="C11" t="s">
        <v>1161</v>
      </c>
      <c r="D11" t="s">
        <v>29</v>
      </c>
      <c r="E11" t="s">
        <v>247</v>
      </c>
      <c r="F11" t="s">
        <v>797</v>
      </c>
      <c r="G11" s="11" t="s">
        <v>1162</v>
      </c>
      <c r="H11" t="s">
        <v>52</v>
      </c>
      <c r="I11" t="s">
        <v>25</v>
      </c>
      <c r="J11" t="s">
        <v>26</v>
      </c>
      <c r="K11" t="s">
        <v>104</v>
      </c>
      <c r="L11" s="2" t="s">
        <v>1138</v>
      </c>
      <c r="M11" t="s">
        <v>54</v>
      </c>
      <c r="N11" s="2" t="s">
        <v>55</v>
      </c>
      <c r="O11" t="s">
        <v>55</v>
      </c>
      <c r="P11">
        <v>150</v>
      </c>
      <c r="Q11" t="s">
        <v>56</v>
      </c>
      <c r="R11" t="s">
        <v>1139</v>
      </c>
    </row>
    <row r="12" spans="1:19" x14ac:dyDescent="0.25">
      <c r="A12" t="s">
        <v>1136</v>
      </c>
      <c r="B12" t="s">
        <v>1136</v>
      </c>
      <c r="C12" t="s">
        <v>1163</v>
      </c>
      <c r="D12" t="s">
        <v>29</v>
      </c>
      <c r="E12" t="s">
        <v>247</v>
      </c>
      <c r="F12" t="s">
        <v>797</v>
      </c>
      <c r="G12" s="11" t="s">
        <v>1164</v>
      </c>
      <c r="H12" t="s">
        <v>52</v>
      </c>
      <c r="I12" t="s">
        <v>25</v>
      </c>
      <c r="J12" t="s">
        <v>26</v>
      </c>
      <c r="K12" t="s">
        <v>104</v>
      </c>
      <c r="L12" s="2" t="s">
        <v>1138</v>
      </c>
      <c r="M12" t="s">
        <v>54</v>
      </c>
      <c r="N12" s="2" t="s">
        <v>55</v>
      </c>
      <c r="O12" t="s">
        <v>55</v>
      </c>
      <c r="P12">
        <v>150</v>
      </c>
      <c r="Q12" t="s">
        <v>56</v>
      </c>
      <c r="R12" t="s">
        <v>1165</v>
      </c>
    </row>
    <row r="13" spans="1:19" x14ac:dyDescent="0.25">
      <c r="A13" t="s">
        <v>1136</v>
      </c>
      <c r="B13" t="s">
        <v>1136</v>
      </c>
      <c r="C13" t="s">
        <v>1166</v>
      </c>
      <c r="D13" t="s">
        <v>29</v>
      </c>
      <c r="E13" t="s">
        <v>247</v>
      </c>
      <c r="F13" t="s">
        <v>797</v>
      </c>
      <c r="G13" s="11" t="s">
        <v>1167</v>
      </c>
      <c r="H13" t="s">
        <v>52</v>
      </c>
      <c r="I13" t="s">
        <v>25</v>
      </c>
      <c r="J13" t="s">
        <v>26</v>
      </c>
      <c r="K13" t="s">
        <v>104</v>
      </c>
      <c r="L13" s="2" t="s">
        <v>1138</v>
      </c>
      <c r="M13" t="s">
        <v>54</v>
      </c>
      <c r="N13" s="2" t="s">
        <v>55</v>
      </c>
      <c r="O13" t="s">
        <v>55</v>
      </c>
      <c r="P13">
        <v>150</v>
      </c>
      <c r="Q13" t="s">
        <v>56</v>
      </c>
      <c r="R13" t="s">
        <v>1165</v>
      </c>
    </row>
    <row r="14" spans="1:19" x14ac:dyDescent="0.25">
      <c r="A14" t="s">
        <v>1136</v>
      </c>
      <c r="B14" t="s">
        <v>1136</v>
      </c>
      <c r="C14" t="s">
        <v>1151</v>
      </c>
      <c r="D14" t="s">
        <v>29</v>
      </c>
      <c r="E14" t="s">
        <v>247</v>
      </c>
      <c r="F14" t="s">
        <v>1152</v>
      </c>
      <c r="G14" s="11" t="s">
        <v>1153</v>
      </c>
      <c r="H14" t="s">
        <v>52</v>
      </c>
      <c r="I14" t="s">
        <v>25</v>
      </c>
      <c r="J14" t="s">
        <v>26</v>
      </c>
      <c r="K14" t="s">
        <v>104</v>
      </c>
      <c r="L14" s="2" t="s">
        <v>1138</v>
      </c>
      <c r="M14" t="s">
        <v>54</v>
      </c>
      <c r="N14" s="2" t="s">
        <v>55</v>
      </c>
      <c r="O14" t="s">
        <v>55</v>
      </c>
      <c r="P14">
        <v>50</v>
      </c>
      <c r="Q14" t="s">
        <v>25</v>
      </c>
    </row>
    <row r="15" spans="1:19" x14ac:dyDescent="0.25">
      <c r="A15" t="s">
        <v>1136</v>
      </c>
      <c r="B15" t="s">
        <v>1136</v>
      </c>
      <c r="C15" t="s">
        <v>1154</v>
      </c>
      <c r="D15" t="s">
        <v>29</v>
      </c>
      <c r="E15" t="s">
        <v>247</v>
      </c>
      <c r="F15" t="s">
        <v>1152</v>
      </c>
      <c r="G15" s="11" t="s">
        <v>1153</v>
      </c>
      <c r="H15" t="s">
        <v>52</v>
      </c>
      <c r="I15" t="s">
        <v>25</v>
      </c>
      <c r="J15" t="s">
        <v>26</v>
      </c>
      <c r="K15" t="s">
        <v>104</v>
      </c>
      <c r="L15" s="2" t="s">
        <v>1138</v>
      </c>
      <c r="M15" t="s">
        <v>54</v>
      </c>
      <c r="N15" s="2" t="s">
        <v>55</v>
      </c>
      <c r="O15" t="s">
        <v>55</v>
      </c>
      <c r="P15">
        <v>150</v>
      </c>
      <c r="Q15" t="s">
        <v>56</v>
      </c>
      <c r="R15" t="s">
        <v>1155</v>
      </c>
    </row>
    <row r="16" spans="1:19" x14ac:dyDescent="0.25">
      <c r="A16" t="s">
        <v>1136</v>
      </c>
      <c r="B16" t="s">
        <v>1136</v>
      </c>
      <c r="C16" t="s">
        <v>1156</v>
      </c>
      <c r="D16" t="s">
        <v>29</v>
      </c>
      <c r="E16" t="s">
        <v>247</v>
      </c>
      <c r="F16" t="s">
        <v>1152</v>
      </c>
      <c r="G16" s="11" t="s">
        <v>1153</v>
      </c>
      <c r="H16" t="s">
        <v>52</v>
      </c>
      <c r="I16" t="s">
        <v>25</v>
      </c>
      <c r="J16" t="s">
        <v>26</v>
      </c>
      <c r="K16" t="s">
        <v>104</v>
      </c>
      <c r="L16" s="2" t="s">
        <v>1138</v>
      </c>
      <c r="M16" t="s">
        <v>54</v>
      </c>
      <c r="N16" s="2" t="s">
        <v>55</v>
      </c>
      <c r="O16" t="s">
        <v>55</v>
      </c>
      <c r="P16">
        <v>150</v>
      </c>
      <c r="Q16" t="s">
        <v>56</v>
      </c>
      <c r="R16" t="s">
        <v>1155</v>
      </c>
    </row>
    <row r="17" spans="1:18" x14ac:dyDescent="0.25">
      <c r="A17" t="s">
        <v>1136</v>
      </c>
      <c r="B17" t="s">
        <v>1136</v>
      </c>
      <c r="C17" t="s">
        <v>1157</v>
      </c>
      <c r="D17" t="s">
        <v>29</v>
      </c>
      <c r="E17" t="s">
        <v>247</v>
      </c>
      <c r="F17" t="s">
        <v>1152</v>
      </c>
      <c r="G17" s="11" t="s">
        <v>1153</v>
      </c>
      <c r="H17" t="s">
        <v>52</v>
      </c>
      <c r="I17" t="s">
        <v>25</v>
      </c>
      <c r="J17" t="s">
        <v>26</v>
      </c>
      <c r="K17" t="s">
        <v>104</v>
      </c>
      <c r="L17" s="2" t="s">
        <v>1138</v>
      </c>
      <c r="M17" t="s">
        <v>54</v>
      </c>
      <c r="N17" s="2" t="s">
        <v>55</v>
      </c>
      <c r="O17" t="s">
        <v>55</v>
      </c>
      <c r="P17">
        <v>150</v>
      </c>
      <c r="Q17" t="s">
        <v>56</v>
      </c>
      <c r="R17" t="s">
        <v>1155</v>
      </c>
    </row>
    <row r="18" spans="1:18" x14ac:dyDescent="0.25">
      <c r="A18" t="s">
        <v>1136</v>
      </c>
      <c r="B18" t="s">
        <v>1136</v>
      </c>
      <c r="C18" t="s">
        <v>1158</v>
      </c>
      <c r="D18" t="s">
        <v>29</v>
      </c>
      <c r="E18" t="s">
        <v>247</v>
      </c>
      <c r="F18" t="s">
        <v>1152</v>
      </c>
      <c r="G18" s="11" t="s">
        <v>1153</v>
      </c>
      <c r="H18" t="s">
        <v>52</v>
      </c>
      <c r="I18" t="s">
        <v>25</v>
      </c>
      <c r="J18" t="s">
        <v>26</v>
      </c>
      <c r="K18" t="s">
        <v>104</v>
      </c>
      <c r="L18" s="2" t="s">
        <v>1138</v>
      </c>
      <c r="M18" t="s">
        <v>54</v>
      </c>
      <c r="N18" s="2" t="s">
        <v>55</v>
      </c>
      <c r="O18" t="s">
        <v>55</v>
      </c>
      <c r="P18">
        <v>150</v>
      </c>
      <c r="Q18" t="s">
        <v>56</v>
      </c>
      <c r="R18" t="s">
        <v>1155</v>
      </c>
    </row>
    <row r="21" spans="1:18" x14ac:dyDescent="0.25">
      <c r="P21">
        <f>SUM(P2:P20)</f>
        <v>2450</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48CC1-066A-4C73-AAB8-2D62F1670908}">
  <dimension ref="A1:R3"/>
  <sheetViews>
    <sheetView topLeftCell="O1" workbookViewId="0">
      <pane ySplit="1" topLeftCell="A2" activePane="bottomLeft" state="frozen"/>
      <selection activeCell="N1" sqref="N1"/>
      <selection pane="bottomLeft" activeCell="Q3" sqref="Q3"/>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90" x14ac:dyDescent="0.25">
      <c r="A2" t="s">
        <v>1171</v>
      </c>
      <c r="B2" t="s">
        <v>1172</v>
      </c>
      <c r="C2" t="s">
        <v>1173</v>
      </c>
      <c r="D2" t="s">
        <v>29</v>
      </c>
      <c r="E2" t="s">
        <v>111</v>
      </c>
      <c r="F2" t="s">
        <v>1174</v>
      </c>
      <c r="G2" s="11" t="s">
        <v>1175</v>
      </c>
      <c r="H2" t="s">
        <v>236</v>
      </c>
      <c r="I2" t="s">
        <v>56</v>
      </c>
      <c r="J2" t="s">
        <v>26</v>
      </c>
      <c r="K2" t="s">
        <v>91</v>
      </c>
      <c r="L2" s="2" t="s">
        <v>1176</v>
      </c>
      <c r="M2" t="s">
        <v>64</v>
      </c>
      <c r="N2" s="2" t="s">
        <v>1177</v>
      </c>
      <c r="O2" t="s">
        <v>1178</v>
      </c>
      <c r="P2" t="s">
        <v>25</v>
      </c>
      <c r="R2" s="2" t="s">
        <v>1179</v>
      </c>
    </row>
    <row r="3" spans="1:18" ht="30" x14ac:dyDescent="0.25">
      <c r="A3" t="s">
        <v>1171</v>
      </c>
      <c r="B3" t="s">
        <v>1172</v>
      </c>
      <c r="C3" t="s">
        <v>1180</v>
      </c>
      <c r="D3" t="s">
        <v>29</v>
      </c>
      <c r="E3" t="s">
        <v>296</v>
      </c>
      <c r="F3" t="s">
        <v>1152</v>
      </c>
      <c r="G3" s="11" t="s">
        <v>1181</v>
      </c>
      <c r="H3" t="s">
        <v>102</v>
      </c>
      <c r="I3" t="s">
        <v>43</v>
      </c>
      <c r="J3" t="s">
        <v>26</v>
      </c>
      <c r="K3" t="s">
        <v>104</v>
      </c>
      <c r="L3" s="2" t="s">
        <v>1182</v>
      </c>
      <c r="M3" t="s">
        <v>128</v>
      </c>
      <c r="N3" s="2" t="s">
        <v>1183</v>
      </c>
      <c r="P3" t="s">
        <v>56</v>
      </c>
      <c r="Q3" t="s">
        <v>1184</v>
      </c>
      <c r="R3" s="2" t="s">
        <v>1185</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2EE1-031C-4227-8BAA-B4E537660FB3}">
  <dimension ref="A1:R2"/>
  <sheetViews>
    <sheetView topLeftCell="L1" workbookViewId="0">
      <pane ySplit="1" topLeftCell="A2" activePane="bottomLeft" state="frozen"/>
      <selection activeCell="N1" sqref="N1"/>
      <selection pane="bottomLeft" activeCell="N2" sqref="N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35.5703125" style="2" customWidth="1"/>
    <col min="15" max="15" width="15.285156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45" x14ac:dyDescent="0.25">
      <c r="A2" t="s">
        <v>1186</v>
      </c>
      <c r="B2" t="s">
        <v>1186</v>
      </c>
      <c r="C2" t="s">
        <v>1187</v>
      </c>
      <c r="D2" t="s">
        <v>29</v>
      </c>
      <c r="E2" t="s">
        <v>21</v>
      </c>
      <c r="F2" t="s">
        <v>1188</v>
      </c>
      <c r="G2" s="11" t="s">
        <v>1189</v>
      </c>
      <c r="H2" t="s">
        <v>52</v>
      </c>
      <c r="I2" t="s">
        <v>43</v>
      </c>
      <c r="J2" t="s">
        <v>26</v>
      </c>
      <c r="K2" t="s">
        <v>91</v>
      </c>
      <c r="L2" s="2" t="s">
        <v>1190</v>
      </c>
      <c r="M2" t="s">
        <v>64</v>
      </c>
      <c r="N2" s="2" t="s">
        <v>238</v>
      </c>
      <c r="P2" t="s">
        <v>56</v>
      </c>
      <c r="Q2" t="s">
        <v>376</v>
      </c>
      <c r="R2" s="2" t="s">
        <v>1191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A459-F44E-4131-9524-360BF93BAD44}">
  <dimension ref="A1:R2"/>
  <sheetViews>
    <sheetView topLeftCell="M1" workbookViewId="0">
      <pane ySplit="1" topLeftCell="A2" activePane="bottomLeft" state="frozen"/>
      <selection activeCell="N1" sqref="N1"/>
      <selection pane="bottomLeft" activeCell="A3" sqref="A3:XFD218"/>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60" x14ac:dyDescent="0.25">
      <c r="A2" t="s">
        <v>1192</v>
      </c>
      <c r="B2" t="s">
        <v>1193</v>
      </c>
      <c r="C2" t="s">
        <v>1194</v>
      </c>
      <c r="D2" t="s">
        <v>29</v>
      </c>
      <c r="E2" t="s">
        <v>21</v>
      </c>
      <c r="F2" t="s">
        <v>1195</v>
      </c>
      <c r="G2" s="11" t="s">
        <v>1196</v>
      </c>
      <c r="H2" t="s">
        <v>254</v>
      </c>
      <c r="I2" t="s">
        <v>25</v>
      </c>
      <c r="J2" t="s">
        <v>26</v>
      </c>
      <c r="K2" t="s">
        <v>31</v>
      </c>
      <c r="L2" s="2" t="s">
        <v>1197</v>
      </c>
      <c r="M2" t="s">
        <v>64</v>
      </c>
      <c r="N2" s="2" t="s">
        <v>424</v>
      </c>
      <c r="P2" t="s">
        <v>56</v>
      </c>
      <c r="Q2" t="s">
        <v>1198</v>
      </c>
      <c r="R2" s="2" t="s">
        <v>1199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76DE-F1C4-46EE-BECE-C730FAE385B8}">
  <dimension ref="A1:S10"/>
  <sheetViews>
    <sheetView topLeftCell="K1" workbookViewId="0">
      <pane ySplit="1" topLeftCell="A2" activePane="bottomLeft" state="frozen"/>
      <selection activeCell="N1" sqref="N1"/>
      <selection pane="bottomLeft" activeCell="P6" sqref="P6"/>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40.5703125" style="2" customWidth="1"/>
    <col min="13" max="13" width="21.42578125" customWidth="1"/>
    <col min="14" max="14" width="34.140625" style="2" customWidth="1"/>
    <col min="15" max="15" width="19.28515625" customWidth="1"/>
    <col min="16" max="16" width="17.285156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s="5" t="s">
        <v>1200</v>
      </c>
      <c r="B2" s="5" t="s">
        <v>1201</v>
      </c>
      <c r="C2" s="5" t="s">
        <v>1202</v>
      </c>
      <c r="D2" s="5" t="s">
        <v>29</v>
      </c>
      <c r="E2" s="5" t="s">
        <v>21</v>
      </c>
      <c r="F2" s="6" t="s">
        <v>1203</v>
      </c>
      <c r="G2" s="12" t="s">
        <v>1204</v>
      </c>
      <c r="H2" s="5" t="s">
        <v>52</v>
      </c>
      <c r="J2" s="5" t="s">
        <v>26</v>
      </c>
      <c r="K2" s="5" t="s">
        <v>811</v>
      </c>
      <c r="L2" s="5" t="s">
        <v>1205</v>
      </c>
      <c r="M2" s="5" t="s">
        <v>1206</v>
      </c>
      <c r="N2" s="5" t="s">
        <v>1207</v>
      </c>
      <c r="O2" s="5" t="s">
        <v>1208</v>
      </c>
      <c r="P2" s="5">
        <v>75</v>
      </c>
      <c r="Q2" s="5" t="s">
        <v>25</v>
      </c>
      <c r="R2" s="5"/>
      <c r="S2" s="5" t="s">
        <v>1209</v>
      </c>
    </row>
    <row r="3" spans="1:19" ht="30" x14ac:dyDescent="0.25">
      <c r="A3" t="s">
        <v>1210</v>
      </c>
      <c r="B3" t="s">
        <v>1201</v>
      </c>
      <c r="C3" t="s">
        <v>1211</v>
      </c>
      <c r="D3" t="s">
        <v>29</v>
      </c>
      <c r="E3" t="s">
        <v>21</v>
      </c>
      <c r="F3" t="s">
        <v>1212</v>
      </c>
      <c r="G3" s="11" t="s">
        <v>1213</v>
      </c>
      <c r="H3" t="s">
        <v>30</v>
      </c>
      <c r="I3" t="s">
        <v>43</v>
      </c>
      <c r="J3" t="s">
        <v>26</v>
      </c>
      <c r="K3" t="s">
        <v>91</v>
      </c>
      <c r="L3" s="2" t="s">
        <v>1214</v>
      </c>
      <c r="M3" t="s">
        <v>264</v>
      </c>
      <c r="N3" s="2" t="s">
        <v>1215</v>
      </c>
      <c r="P3">
        <v>3000</v>
      </c>
      <c r="Q3" t="s">
        <v>56</v>
      </c>
      <c r="R3" t="s">
        <v>1216</v>
      </c>
    </row>
    <row r="4" spans="1:19" ht="75" x14ac:dyDescent="0.25">
      <c r="A4" t="s">
        <v>1210</v>
      </c>
      <c r="B4" t="s">
        <v>1201</v>
      </c>
      <c r="C4" t="s">
        <v>1222</v>
      </c>
      <c r="D4" t="s">
        <v>29</v>
      </c>
      <c r="E4" t="s">
        <v>21</v>
      </c>
      <c r="F4" t="s">
        <v>1223</v>
      </c>
      <c r="G4" s="11" t="s">
        <v>1224</v>
      </c>
      <c r="H4" t="s">
        <v>102</v>
      </c>
      <c r="I4" t="s">
        <v>43</v>
      </c>
      <c r="J4" t="s">
        <v>290</v>
      </c>
      <c r="K4" t="s">
        <v>31</v>
      </c>
      <c r="L4" s="2" t="s">
        <v>1225</v>
      </c>
      <c r="M4" t="s">
        <v>64</v>
      </c>
      <c r="N4" s="2" t="s">
        <v>1226</v>
      </c>
      <c r="O4" t="s">
        <v>1178</v>
      </c>
      <c r="P4">
        <v>150</v>
      </c>
      <c r="Q4" t="s">
        <v>25</v>
      </c>
      <c r="S4" s="2" t="s">
        <v>1227</v>
      </c>
    </row>
    <row r="5" spans="1:19" ht="30" x14ac:dyDescent="0.25">
      <c r="A5" t="s">
        <v>1210</v>
      </c>
      <c r="B5" t="s">
        <v>1201</v>
      </c>
      <c r="C5" t="s">
        <v>1217</v>
      </c>
      <c r="D5" t="s">
        <v>29</v>
      </c>
      <c r="E5" t="s">
        <v>99</v>
      </c>
      <c r="F5" t="s">
        <v>754</v>
      </c>
      <c r="G5" s="11" t="s">
        <v>1218</v>
      </c>
      <c r="H5" t="s">
        <v>30</v>
      </c>
      <c r="I5" t="s">
        <v>43</v>
      </c>
      <c r="J5" t="s">
        <v>26</v>
      </c>
      <c r="K5" t="s">
        <v>104</v>
      </c>
      <c r="L5" s="2" t="s">
        <v>1219</v>
      </c>
      <c r="M5" t="s">
        <v>128</v>
      </c>
      <c r="N5" s="2" t="s">
        <v>562</v>
      </c>
      <c r="O5" t="s">
        <v>1220</v>
      </c>
      <c r="P5">
        <v>3700000</v>
      </c>
      <c r="Q5" t="s">
        <v>56</v>
      </c>
      <c r="R5" t="s">
        <v>990</v>
      </c>
      <c r="S5" s="2" t="s">
        <v>1221</v>
      </c>
    </row>
    <row r="6" spans="1:19" ht="30" x14ac:dyDescent="0.25">
      <c r="A6" t="s">
        <v>1210</v>
      </c>
      <c r="B6" t="s">
        <v>1201</v>
      </c>
      <c r="C6" t="s">
        <v>1234</v>
      </c>
      <c r="D6" t="s">
        <v>29</v>
      </c>
      <c r="E6" t="s">
        <v>99</v>
      </c>
      <c r="F6" t="s">
        <v>1235</v>
      </c>
      <c r="G6" s="11" t="s">
        <v>1235</v>
      </c>
      <c r="H6" t="s">
        <v>102</v>
      </c>
      <c r="I6" t="s">
        <v>25</v>
      </c>
      <c r="J6" t="s">
        <v>26</v>
      </c>
      <c r="K6" t="s">
        <v>104</v>
      </c>
      <c r="L6" s="2" t="s">
        <v>1236</v>
      </c>
      <c r="M6" t="s">
        <v>27</v>
      </c>
      <c r="N6" s="2" t="s">
        <v>1237</v>
      </c>
      <c r="P6">
        <v>300000</v>
      </c>
      <c r="Q6" t="s">
        <v>56</v>
      </c>
      <c r="R6" t="s">
        <v>990</v>
      </c>
    </row>
    <row r="7" spans="1:19" ht="30" x14ac:dyDescent="0.25">
      <c r="A7" t="s">
        <v>1210</v>
      </c>
      <c r="B7" t="s">
        <v>1201</v>
      </c>
      <c r="C7" t="s">
        <v>1228</v>
      </c>
      <c r="D7" t="s">
        <v>29</v>
      </c>
      <c r="E7" t="s">
        <v>88</v>
      </c>
      <c r="F7" t="s">
        <v>1229</v>
      </c>
      <c r="G7" s="11" t="s">
        <v>1230</v>
      </c>
      <c r="H7" t="s">
        <v>52</v>
      </c>
      <c r="I7" t="s">
        <v>43</v>
      </c>
      <c r="J7" t="s">
        <v>26</v>
      </c>
      <c r="K7" t="s">
        <v>91</v>
      </c>
      <c r="L7" s="2" t="s">
        <v>1231</v>
      </c>
      <c r="M7" t="s">
        <v>77</v>
      </c>
      <c r="N7" s="2" t="s">
        <v>1232</v>
      </c>
      <c r="P7">
        <v>750</v>
      </c>
      <c r="Q7" t="s">
        <v>25</v>
      </c>
      <c r="S7" s="2" t="s">
        <v>1233</v>
      </c>
    </row>
    <row r="10" spans="1:19" x14ac:dyDescent="0.25">
      <c r="P10">
        <f>SUM(P2:P9)</f>
        <v>4003975</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7777-7043-40BB-B0AA-8FEFEB5086D5}">
  <dimension ref="A1:S27"/>
  <sheetViews>
    <sheetView topLeftCell="J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29.710937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8.42578125" style="2" customWidth="1"/>
    <col min="13" max="13" width="21.42578125" customWidth="1"/>
    <col min="14" max="14" width="28.42578125" style="2" customWidth="1"/>
    <col min="15" max="15" width="16.42578125" customWidth="1"/>
    <col min="16" max="16" width="14"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1238</v>
      </c>
      <c r="B2" t="s">
        <v>1239</v>
      </c>
      <c r="C2" t="s">
        <v>1344</v>
      </c>
      <c r="D2" t="s">
        <v>29</v>
      </c>
      <c r="E2" t="s">
        <v>21</v>
      </c>
      <c r="F2" t="s">
        <v>1345</v>
      </c>
      <c r="G2" s="11" t="s">
        <v>1345</v>
      </c>
      <c r="H2" t="s">
        <v>52</v>
      </c>
      <c r="I2" t="s">
        <v>43</v>
      </c>
      <c r="J2" t="s">
        <v>26</v>
      </c>
      <c r="K2" t="s">
        <v>31</v>
      </c>
      <c r="L2" s="2" t="s">
        <v>1346</v>
      </c>
      <c r="M2" t="s">
        <v>64</v>
      </c>
      <c r="N2" s="2" t="s">
        <v>213</v>
      </c>
      <c r="P2">
        <v>300</v>
      </c>
      <c r="Q2" t="s">
        <v>56</v>
      </c>
      <c r="R2" t="s">
        <v>1347</v>
      </c>
    </row>
    <row r="3" spans="1:19" ht="45" x14ac:dyDescent="0.25">
      <c r="A3" t="s">
        <v>1238</v>
      </c>
      <c r="B3" t="s">
        <v>1239</v>
      </c>
      <c r="C3" t="s">
        <v>1253</v>
      </c>
      <c r="D3" t="s">
        <v>29</v>
      </c>
      <c r="E3" t="s">
        <v>21</v>
      </c>
      <c r="F3" t="s">
        <v>1254</v>
      </c>
      <c r="G3" s="11" t="s">
        <v>1255</v>
      </c>
      <c r="H3" t="s">
        <v>52</v>
      </c>
      <c r="I3" t="s">
        <v>43</v>
      </c>
      <c r="J3" t="s">
        <v>26</v>
      </c>
      <c r="K3" t="s">
        <v>91</v>
      </c>
      <c r="L3" s="2" t="s">
        <v>1256</v>
      </c>
      <c r="M3" t="s">
        <v>77</v>
      </c>
      <c r="O3" s="8" t="s">
        <v>1257</v>
      </c>
      <c r="P3">
        <v>800</v>
      </c>
      <c r="Q3" t="s">
        <v>56</v>
      </c>
      <c r="R3" t="s">
        <v>1258</v>
      </c>
      <c r="S3" s="9" t="s">
        <v>1259</v>
      </c>
    </row>
    <row r="4" spans="1:19" x14ac:dyDescent="0.25">
      <c r="A4" t="s">
        <v>1238</v>
      </c>
      <c r="B4" t="s">
        <v>1239</v>
      </c>
      <c r="C4" t="s">
        <v>1324</v>
      </c>
      <c r="D4" t="s">
        <v>29</v>
      </c>
      <c r="E4" t="s">
        <v>21</v>
      </c>
      <c r="F4" t="s">
        <v>1325</v>
      </c>
      <c r="G4" s="11" t="s">
        <v>1326</v>
      </c>
      <c r="H4" t="s">
        <v>30</v>
      </c>
      <c r="I4" t="s">
        <v>43</v>
      </c>
      <c r="J4" t="s">
        <v>26</v>
      </c>
      <c r="K4" t="s">
        <v>91</v>
      </c>
      <c r="L4" s="2" t="s">
        <v>1327</v>
      </c>
      <c r="M4" t="s">
        <v>64</v>
      </c>
      <c r="P4">
        <v>300</v>
      </c>
      <c r="Q4" t="s">
        <v>56</v>
      </c>
      <c r="R4" t="s">
        <v>1328</v>
      </c>
    </row>
    <row r="5" spans="1:19" ht="75" x14ac:dyDescent="0.25">
      <c r="A5" t="s">
        <v>1238</v>
      </c>
      <c r="B5" t="s">
        <v>1239</v>
      </c>
      <c r="C5" t="s">
        <v>1329</v>
      </c>
      <c r="D5" s="5" t="s">
        <v>521</v>
      </c>
      <c r="E5" t="s">
        <v>99</v>
      </c>
      <c r="F5" t="s">
        <v>1330</v>
      </c>
      <c r="G5" s="11" t="s">
        <v>1331</v>
      </c>
      <c r="H5" t="s">
        <v>102</v>
      </c>
      <c r="I5" t="s">
        <v>43</v>
      </c>
      <c r="J5" t="s">
        <v>103</v>
      </c>
      <c r="K5" t="s">
        <v>104</v>
      </c>
      <c r="M5" t="s">
        <v>128</v>
      </c>
      <c r="N5" s="2" t="s">
        <v>1332</v>
      </c>
      <c r="O5">
        <v>300000</v>
      </c>
      <c r="P5">
        <v>300000</v>
      </c>
      <c r="Q5" t="s">
        <v>56</v>
      </c>
      <c r="R5" t="s">
        <v>1251</v>
      </c>
      <c r="S5" s="2" t="s">
        <v>1333</v>
      </c>
    </row>
    <row r="6" spans="1:19" x14ac:dyDescent="0.25">
      <c r="A6" t="s">
        <v>1238</v>
      </c>
      <c r="B6" t="s">
        <v>1239</v>
      </c>
      <c r="C6" t="s">
        <v>1248</v>
      </c>
      <c r="D6" s="5" t="s">
        <v>521</v>
      </c>
      <c r="E6" t="s">
        <v>111</v>
      </c>
      <c r="F6" t="s">
        <v>1249</v>
      </c>
      <c r="G6" s="11" t="s">
        <v>1250</v>
      </c>
      <c r="H6" t="s">
        <v>102</v>
      </c>
      <c r="I6" t="s">
        <v>43</v>
      </c>
      <c r="J6" t="s">
        <v>103</v>
      </c>
      <c r="K6" t="s">
        <v>104</v>
      </c>
      <c r="M6" t="s">
        <v>128</v>
      </c>
      <c r="N6" s="2" t="s">
        <v>210</v>
      </c>
      <c r="P6">
        <v>1000000</v>
      </c>
      <c r="Q6" t="s">
        <v>56</v>
      </c>
      <c r="R6" t="s">
        <v>1251</v>
      </c>
      <c r="S6" s="2" t="s">
        <v>1252</v>
      </c>
    </row>
    <row r="7" spans="1:19" x14ac:dyDescent="0.25">
      <c r="A7" t="s">
        <v>1238</v>
      </c>
      <c r="B7" t="s">
        <v>1239</v>
      </c>
      <c r="C7" t="s">
        <v>1248</v>
      </c>
      <c r="D7" s="5" t="s">
        <v>521</v>
      </c>
      <c r="E7" t="s">
        <v>303</v>
      </c>
      <c r="F7" t="s">
        <v>1312</v>
      </c>
      <c r="G7" s="11" t="s">
        <v>1313</v>
      </c>
      <c r="H7" t="s">
        <v>102</v>
      </c>
      <c r="I7" t="s">
        <v>43</v>
      </c>
      <c r="J7" t="s">
        <v>103</v>
      </c>
      <c r="K7" t="s">
        <v>104</v>
      </c>
      <c r="M7" t="s">
        <v>128</v>
      </c>
      <c r="P7">
        <v>1000000</v>
      </c>
      <c r="Q7" t="s">
        <v>56</v>
      </c>
      <c r="R7" t="s">
        <v>1251</v>
      </c>
      <c r="S7" s="2" t="s">
        <v>1314</v>
      </c>
    </row>
    <row r="8" spans="1:19" x14ac:dyDescent="0.25">
      <c r="A8" t="s">
        <v>1238</v>
      </c>
      <c r="B8" t="s">
        <v>1239</v>
      </c>
      <c r="C8" t="s">
        <v>1348</v>
      </c>
      <c r="D8" s="5" t="s">
        <v>521</v>
      </c>
      <c r="E8" t="s">
        <v>99</v>
      </c>
      <c r="F8" t="s">
        <v>1349</v>
      </c>
      <c r="G8" s="11" t="s">
        <v>1349</v>
      </c>
      <c r="H8" t="s">
        <v>102</v>
      </c>
      <c r="I8" t="s">
        <v>43</v>
      </c>
      <c r="J8" t="s">
        <v>103</v>
      </c>
      <c r="K8" t="s">
        <v>104</v>
      </c>
      <c r="M8" t="s">
        <v>54</v>
      </c>
      <c r="P8">
        <v>1000000</v>
      </c>
      <c r="Q8" t="s">
        <v>56</v>
      </c>
      <c r="R8" t="s">
        <v>1251</v>
      </c>
    </row>
    <row r="9" spans="1:19" ht="60" x14ac:dyDescent="0.25">
      <c r="A9" t="s">
        <v>1238</v>
      </c>
      <c r="B9" t="s">
        <v>1239</v>
      </c>
      <c r="C9" t="s">
        <v>1334</v>
      </c>
      <c r="D9" t="s">
        <v>29</v>
      </c>
      <c r="E9" t="s">
        <v>21</v>
      </c>
      <c r="F9" t="s">
        <v>1335</v>
      </c>
      <c r="G9" s="11" t="s">
        <v>1336</v>
      </c>
      <c r="H9" t="s">
        <v>30</v>
      </c>
      <c r="I9" t="s">
        <v>43</v>
      </c>
      <c r="J9" t="s">
        <v>26</v>
      </c>
      <c r="K9" t="s">
        <v>291</v>
      </c>
      <c r="L9" s="2" t="s">
        <v>1337</v>
      </c>
      <c r="M9" s="3" t="s">
        <v>33</v>
      </c>
      <c r="N9" s="2" t="s">
        <v>1338</v>
      </c>
      <c r="P9" s="5">
        <v>30</v>
      </c>
      <c r="Q9" t="s">
        <v>56</v>
      </c>
      <c r="R9" t="s">
        <v>1251</v>
      </c>
      <c r="S9" s="2" t="s">
        <v>1339</v>
      </c>
    </row>
    <row r="10" spans="1:19" ht="45" x14ac:dyDescent="0.25">
      <c r="A10" t="s">
        <v>1238</v>
      </c>
      <c r="B10" t="s">
        <v>1239</v>
      </c>
      <c r="C10" t="s">
        <v>1319</v>
      </c>
      <c r="D10" t="s">
        <v>29</v>
      </c>
      <c r="E10" t="s">
        <v>21</v>
      </c>
      <c r="F10" t="s">
        <v>1320</v>
      </c>
      <c r="G10" s="11" t="s">
        <v>1320</v>
      </c>
      <c r="H10" t="s">
        <v>254</v>
      </c>
      <c r="I10" t="s">
        <v>25</v>
      </c>
      <c r="J10" t="s">
        <v>26</v>
      </c>
      <c r="K10" t="s">
        <v>830</v>
      </c>
      <c r="L10" s="2" t="s">
        <v>1321</v>
      </c>
      <c r="M10" s="3" t="s">
        <v>33</v>
      </c>
      <c r="N10" s="2" t="s">
        <v>1322</v>
      </c>
      <c r="P10" s="5">
        <v>30</v>
      </c>
      <c r="Q10" t="s">
        <v>25</v>
      </c>
      <c r="S10" s="2" t="s">
        <v>1323</v>
      </c>
    </row>
    <row r="11" spans="1:19" ht="30" x14ac:dyDescent="0.25">
      <c r="A11" t="s">
        <v>1238</v>
      </c>
      <c r="B11" t="s">
        <v>1239</v>
      </c>
      <c r="C11" t="s">
        <v>1299</v>
      </c>
      <c r="D11" t="s">
        <v>29</v>
      </c>
      <c r="E11" t="s">
        <v>21</v>
      </c>
      <c r="F11" t="s">
        <v>1300</v>
      </c>
      <c r="G11" s="11" t="s">
        <v>1301</v>
      </c>
      <c r="H11" t="s">
        <v>24</v>
      </c>
      <c r="I11" t="s">
        <v>43</v>
      </c>
      <c r="J11" t="s">
        <v>26</v>
      </c>
      <c r="K11" t="s">
        <v>291</v>
      </c>
      <c r="L11" s="2" t="s">
        <v>1302</v>
      </c>
      <c r="M11" t="s">
        <v>64</v>
      </c>
      <c r="N11" s="2" t="s">
        <v>299</v>
      </c>
      <c r="O11" t="s">
        <v>1303</v>
      </c>
      <c r="P11">
        <v>300</v>
      </c>
      <c r="Q11" t="s">
        <v>25</v>
      </c>
      <c r="S11" s="2" t="s">
        <v>1304</v>
      </c>
    </row>
    <row r="12" spans="1:19" ht="45" x14ac:dyDescent="0.25">
      <c r="A12" t="s">
        <v>1238</v>
      </c>
      <c r="B12" t="s">
        <v>1239</v>
      </c>
      <c r="C12" t="s">
        <v>1315</v>
      </c>
      <c r="D12" t="s">
        <v>29</v>
      </c>
      <c r="E12" t="s">
        <v>21</v>
      </c>
      <c r="F12" t="s">
        <v>1316</v>
      </c>
      <c r="G12" s="11" t="s">
        <v>1316</v>
      </c>
      <c r="H12" t="s">
        <v>102</v>
      </c>
      <c r="I12" t="s">
        <v>43</v>
      </c>
      <c r="J12" t="s">
        <v>26</v>
      </c>
      <c r="K12" t="s">
        <v>291</v>
      </c>
      <c r="L12" s="2" t="s">
        <v>1317</v>
      </c>
      <c r="M12" s="3" t="s">
        <v>33</v>
      </c>
      <c r="P12" s="5">
        <v>30</v>
      </c>
      <c r="Q12" t="s">
        <v>25</v>
      </c>
      <c r="S12" s="2" t="s">
        <v>1318</v>
      </c>
    </row>
    <row r="13" spans="1:19" ht="30" x14ac:dyDescent="0.25">
      <c r="A13" t="s">
        <v>1238</v>
      </c>
      <c r="B13" t="s">
        <v>1239</v>
      </c>
      <c r="C13" t="s">
        <v>1248</v>
      </c>
      <c r="D13" t="s">
        <v>29</v>
      </c>
      <c r="E13" t="s">
        <v>21</v>
      </c>
      <c r="F13" t="s">
        <v>1340</v>
      </c>
      <c r="G13" s="11" t="s">
        <v>1341</v>
      </c>
      <c r="H13" t="s">
        <v>102</v>
      </c>
      <c r="I13" t="s">
        <v>43</v>
      </c>
      <c r="J13" t="s">
        <v>26</v>
      </c>
      <c r="K13" t="s">
        <v>291</v>
      </c>
      <c r="L13" s="2" t="s">
        <v>1342</v>
      </c>
      <c r="M13" t="s">
        <v>64</v>
      </c>
      <c r="N13" s="2" t="s">
        <v>78</v>
      </c>
      <c r="P13">
        <v>300</v>
      </c>
      <c r="Q13" t="s">
        <v>25</v>
      </c>
      <c r="S13" s="2" t="s">
        <v>1343</v>
      </c>
    </row>
    <row r="14" spans="1:19" x14ac:dyDescent="0.25">
      <c r="A14" t="s">
        <v>1238</v>
      </c>
      <c r="B14" t="s">
        <v>1239</v>
      </c>
      <c r="C14" t="s">
        <v>1277</v>
      </c>
      <c r="D14" t="s">
        <v>29</v>
      </c>
      <c r="E14" t="s">
        <v>111</v>
      </c>
      <c r="F14" t="s">
        <v>1278</v>
      </c>
      <c r="G14" s="11" t="s">
        <v>1279</v>
      </c>
      <c r="H14" t="s">
        <v>52</v>
      </c>
      <c r="I14" t="s">
        <v>43</v>
      </c>
      <c r="J14" t="s">
        <v>26</v>
      </c>
      <c r="K14" t="s">
        <v>91</v>
      </c>
      <c r="L14" s="2" t="s">
        <v>1280</v>
      </c>
      <c r="M14" t="s">
        <v>64</v>
      </c>
      <c r="P14">
        <v>300</v>
      </c>
      <c r="Q14" t="s">
        <v>25</v>
      </c>
    </row>
    <row r="15" spans="1:19" x14ac:dyDescent="0.25">
      <c r="A15" t="s">
        <v>1238</v>
      </c>
      <c r="B15" t="s">
        <v>1239</v>
      </c>
      <c r="C15" t="s">
        <v>1284</v>
      </c>
      <c r="D15" t="s">
        <v>29</v>
      </c>
      <c r="E15" t="s">
        <v>21</v>
      </c>
      <c r="F15" t="s">
        <v>1285</v>
      </c>
      <c r="G15" s="11" t="s">
        <v>1286</v>
      </c>
      <c r="H15" t="s">
        <v>52</v>
      </c>
      <c r="I15" t="s">
        <v>43</v>
      </c>
      <c r="J15" t="s">
        <v>26</v>
      </c>
      <c r="K15" t="s">
        <v>91</v>
      </c>
      <c r="L15" s="2" t="s">
        <v>1287</v>
      </c>
      <c r="M15" t="s">
        <v>64</v>
      </c>
      <c r="N15" s="2" t="s">
        <v>1288</v>
      </c>
      <c r="P15">
        <v>300</v>
      </c>
      <c r="Q15" t="s">
        <v>25</v>
      </c>
    </row>
    <row r="16" spans="1:19" ht="60" x14ac:dyDescent="0.25">
      <c r="A16" t="s">
        <v>1238</v>
      </c>
      <c r="B16" t="s">
        <v>1239</v>
      </c>
      <c r="C16" t="s">
        <v>1240</v>
      </c>
      <c r="D16" t="s">
        <v>29</v>
      </c>
      <c r="E16" t="s">
        <v>21</v>
      </c>
      <c r="F16" t="s">
        <v>1241</v>
      </c>
      <c r="G16" s="11" t="s">
        <v>1241</v>
      </c>
      <c r="H16" t="s">
        <v>236</v>
      </c>
      <c r="I16" t="s">
        <v>56</v>
      </c>
      <c r="J16" t="s">
        <v>26</v>
      </c>
      <c r="K16" t="s">
        <v>31</v>
      </c>
      <c r="L16" s="2" t="s">
        <v>1242</v>
      </c>
      <c r="M16" t="s">
        <v>64</v>
      </c>
      <c r="N16" s="2" t="s">
        <v>1243</v>
      </c>
      <c r="P16">
        <v>300</v>
      </c>
      <c r="Q16" t="s">
        <v>25</v>
      </c>
      <c r="S16" s="2" t="s">
        <v>1244</v>
      </c>
    </row>
    <row r="17" spans="1:19" ht="30" x14ac:dyDescent="0.25">
      <c r="A17" t="s">
        <v>1238</v>
      </c>
      <c r="B17" t="s">
        <v>1239</v>
      </c>
      <c r="C17" t="s">
        <v>1245</v>
      </c>
      <c r="D17" t="s">
        <v>29</v>
      </c>
      <c r="E17" t="s">
        <v>21</v>
      </c>
      <c r="F17" t="s">
        <v>1246</v>
      </c>
      <c r="G17" s="11" t="s">
        <v>1246</v>
      </c>
      <c r="H17" t="s">
        <v>236</v>
      </c>
      <c r="I17" t="s">
        <v>56</v>
      </c>
      <c r="J17" t="s">
        <v>26</v>
      </c>
      <c r="K17" t="s">
        <v>31</v>
      </c>
      <c r="L17" s="2" t="s">
        <v>1247</v>
      </c>
      <c r="M17" t="s">
        <v>54</v>
      </c>
      <c r="P17">
        <v>25</v>
      </c>
      <c r="Q17" t="s">
        <v>25</v>
      </c>
    </row>
    <row r="18" spans="1:19" ht="60" x14ac:dyDescent="0.25">
      <c r="A18" t="s">
        <v>1238</v>
      </c>
      <c r="B18" t="s">
        <v>1239</v>
      </c>
      <c r="C18" t="s">
        <v>1272</v>
      </c>
      <c r="D18" t="s">
        <v>29</v>
      </c>
      <c r="E18" t="s">
        <v>21</v>
      </c>
      <c r="F18" t="s">
        <v>1273</v>
      </c>
      <c r="G18" s="11" t="s">
        <v>1274</v>
      </c>
      <c r="H18" t="s">
        <v>30</v>
      </c>
      <c r="I18" t="s">
        <v>43</v>
      </c>
      <c r="J18" t="s">
        <v>62</v>
      </c>
      <c r="K18" t="s">
        <v>31</v>
      </c>
      <c r="L18" s="2" t="s">
        <v>1275</v>
      </c>
      <c r="M18" t="s">
        <v>54</v>
      </c>
      <c r="P18">
        <v>300</v>
      </c>
      <c r="Q18" t="s">
        <v>25</v>
      </c>
      <c r="S18" s="2" t="s">
        <v>1276</v>
      </c>
    </row>
    <row r="19" spans="1:19" x14ac:dyDescent="0.25">
      <c r="A19" t="s">
        <v>1238</v>
      </c>
      <c r="B19" t="s">
        <v>1239</v>
      </c>
      <c r="C19" t="s">
        <v>1281</v>
      </c>
      <c r="D19" t="s">
        <v>29</v>
      </c>
      <c r="E19" t="s">
        <v>21</v>
      </c>
      <c r="F19" t="s">
        <v>1282</v>
      </c>
      <c r="G19" s="11" t="s">
        <v>1283</v>
      </c>
      <c r="H19" t="s">
        <v>43</v>
      </c>
      <c r="I19" t="s">
        <v>43</v>
      </c>
      <c r="J19" t="s">
        <v>26</v>
      </c>
      <c r="K19" t="s">
        <v>31</v>
      </c>
      <c r="M19" t="s">
        <v>64</v>
      </c>
      <c r="P19">
        <v>300</v>
      </c>
      <c r="Q19" t="s">
        <v>25</v>
      </c>
    </row>
    <row r="20" spans="1:19" ht="45" x14ac:dyDescent="0.25">
      <c r="A20" t="s">
        <v>1238</v>
      </c>
      <c r="B20" t="s">
        <v>1239</v>
      </c>
      <c r="C20" t="s">
        <v>1289</v>
      </c>
      <c r="D20" t="s">
        <v>29</v>
      </c>
      <c r="E20" t="s">
        <v>21</v>
      </c>
      <c r="F20" t="s">
        <v>1290</v>
      </c>
      <c r="G20" s="11" t="s">
        <v>1291</v>
      </c>
      <c r="H20" t="s">
        <v>254</v>
      </c>
      <c r="I20" t="s">
        <v>25</v>
      </c>
      <c r="J20" t="s">
        <v>26</v>
      </c>
      <c r="K20" t="s">
        <v>31</v>
      </c>
      <c r="L20" s="2" t="s">
        <v>1292</v>
      </c>
      <c r="M20" s="3" t="s">
        <v>33</v>
      </c>
      <c r="P20" s="5">
        <v>30</v>
      </c>
      <c r="Q20" t="s">
        <v>25</v>
      </c>
      <c r="S20" s="2" t="s">
        <v>1293</v>
      </c>
    </row>
    <row r="21" spans="1:19" x14ac:dyDescent="0.25">
      <c r="A21" t="s">
        <v>1238</v>
      </c>
      <c r="B21" t="s">
        <v>1239</v>
      </c>
      <c r="C21" t="s">
        <v>1305</v>
      </c>
      <c r="D21" t="s">
        <v>29</v>
      </c>
      <c r="E21" t="s">
        <v>21</v>
      </c>
      <c r="F21" t="s">
        <v>1306</v>
      </c>
      <c r="G21" s="11" t="s">
        <v>1307</v>
      </c>
      <c r="H21" t="s">
        <v>52</v>
      </c>
      <c r="I21" t="s">
        <v>43</v>
      </c>
      <c r="J21" t="s">
        <v>26</v>
      </c>
      <c r="K21" t="s">
        <v>31</v>
      </c>
      <c r="L21" s="2" t="s">
        <v>1308</v>
      </c>
      <c r="M21" t="s">
        <v>64</v>
      </c>
      <c r="N21" s="2" t="s">
        <v>299</v>
      </c>
      <c r="P21">
        <v>300</v>
      </c>
      <c r="Q21" t="s">
        <v>25</v>
      </c>
    </row>
    <row r="22" spans="1:19" x14ac:dyDescent="0.25">
      <c r="A22" t="s">
        <v>1238</v>
      </c>
      <c r="B22" t="s">
        <v>1239</v>
      </c>
      <c r="C22" t="s">
        <v>1309</v>
      </c>
      <c r="D22" t="s">
        <v>29</v>
      </c>
      <c r="E22" t="s">
        <v>43</v>
      </c>
      <c r="F22" t="s">
        <v>1310</v>
      </c>
      <c r="G22" s="11" t="s">
        <v>1311</v>
      </c>
      <c r="H22" t="s">
        <v>43</v>
      </c>
      <c r="I22" t="s">
        <v>43</v>
      </c>
      <c r="J22" t="s">
        <v>26</v>
      </c>
      <c r="K22" t="s">
        <v>31</v>
      </c>
      <c r="M22" t="s">
        <v>64</v>
      </c>
      <c r="P22">
        <v>300</v>
      </c>
      <c r="Q22" t="s">
        <v>25</v>
      </c>
    </row>
    <row r="23" spans="1:19" x14ac:dyDescent="0.25">
      <c r="A23" t="s">
        <v>1238</v>
      </c>
      <c r="B23" t="s">
        <v>1239</v>
      </c>
      <c r="C23" t="s">
        <v>1268</v>
      </c>
      <c r="D23" t="s">
        <v>29</v>
      </c>
      <c r="E23" t="s">
        <v>111</v>
      </c>
      <c r="F23" t="s">
        <v>1269</v>
      </c>
      <c r="G23" s="11" t="s">
        <v>1270</v>
      </c>
      <c r="H23" t="s">
        <v>52</v>
      </c>
      <c r="I23" t="s">
        <v>43</v>
      </c>
      <c r="J23" t="s">
        <v>26</v>
      </c>
      <c r="K23" t="s">
        <v>46</v>
      </c>
      <c r="L23" s="2" t="s">
        <v>1271</v>
      </c>
      <c r="M23" t="s">
        <v>64</v>
      </c>
      <c r="P23">
        <v>50</v>
      </c>
      <c r="Q23" t="s">
        <v>56</v>
      </c>
    </row>
    <row r="24" spans="1:19" x14ac:dyDescent="0.25">
      <c r="A24" s="5" t="s">
        <v>1260</v>
      </c>
      <c r="B24" s="5" t="s">
        <v>1239</v>
      </c>
      <c r="C24" s="5" t="s">
        <v>1261</v>
      </c>
      <c r="D24" s="5" t="s">
        <v>29</v>
      </c>
      <c r="E24" s="5" t="s">
        <v>21</v>
      </c>
      <c r="F24" s="6" t="s">
        <v>1262</v>
      </c>
      <c r="G24" s="12" t="s">
        <v>1263</v>
      </c>
      <c r="H24" s="5" t="s">
        <v>236</v>
      </c>
      <c r="J24" s="5" t="s">
        <v>26</v>
      </c>
      <c r="K24" s="5" t="s">
        <v>243</v>
      </c>
      <c r="L24" s="5" t="s">
        <v>1264</v>
      </c>
      <c r="M24" s="5" t="s">
        <v>673</v>
      </c>
      <c r="N24" s="5" t="s">
        <v>1265</v>
      </c>
      <c r="O24" s="5" t="s">
        <v>1266</v>
      </c>
      <c r="P24" s="5">
        <v>30</v>
      </c>
      <c r="Q24" s="5" t="s">
        <v>25</v>
      </c>
      <c r="R24" s="5"/>
      <c r="S24" s="5" t="s">
        <v>1267</v>
      </c>
    </row>
    <row r="25" spans="1:19" ht="30" x14ac:dyDescent="0.25">
      <c r="A25" t="s">
        <v>1238</v>
      </c>
      <c r="B25" t="s">
        <v>1239</v>
      </c>
      <c r="C25" t="s">
        <v>1294</v>
      </c>
      <c r="D25" t="s">
        <v>29</v>
      </c>
      <c r="E25" t="s">
        <v>21</v>
      </c>
      <c r="F25" t="s">
        <v>1295</v>
      </c>
      <c r="G25" s="11" t="s">
        <v>1296</v>
      </c>
      <c r="H25" t="s">
        <v>52</v>
      </c>
      <c r="I25" t="s">
        <v>43</v>
      </c>
      <c r="J25" t="s">
        <v>26</v>
      </c>
      <c r="K25" t="s">
        <v>243</v>
      </c>
      <c r="L25" s="2" t="s">
        <v>1297</v>
      </c>
      <c r="M25" s="3" t="s">
        <v>33</v>
      </c>
      <c r="N25" s="2" t="s">
        <v>299</v>
      </c>
      <c r="P25" s="5">
        <v>30</v>
      </c>
      <c r="Q25" t="s">
        <v>25</v>
      </c>
      <c r="S25" s="2" t="s">
        <v>1298</v>
      </c>
    </row>
    <row r="27" spans="1:19" x14ac:dyDescent="0.25">
      <c r="P27">
        <f>SUM(P2:P26)</f>
        <v>3304355</v>
      </c>
    </row>
  </sheetData>
  <sortState xmlns:xlrd2="http://schemas.microsoft.com/office/spreadsheetml/2017/richdata2" ref="A2:S25">
    <sortCondition ref="R2:R25"/>
  </sortState>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D63D0-C48C-4321-BC66-D811101A430D}">
  <dimension ref="A1:S29"/>
  <sheetViews>
    <sheetView topLeftCell="J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9.85546875" style="2" customWidth="1"/>
    <col min="13" max="13" width="21.42578125" customWidth="1"/>
    <col min="14" max="14" width="44.5703125" style="2" customWidth="1"/>
    <col min="15" max="15" width="25" customWidth="1"/>
    <col min="16" max="16" width="14.425781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19" x14ac:dyDescent="0.25">
      <c r="A2" t="s">
        <v>1350</v>
      </c>
      <c r="B2" t="s">
        <v>1351</v>
      </c>
      <c r="C2" t="s">
        <v>1362</v>
      </c>
      <c r="D2" t="s">
        <v>29</v>
      </c>
      <c r="E2" t="s">
        <v>21</v>
      </c>
      <c r="F2" t="s">
        <v>1363</v>
      </c>
      <c r="G2" s="11" t="s">
        <v>1364</v>
      </c>
      <c r="H2" t="s">
        <v>30</v>
      </c>
      <c r="I2" t="s">
        <v>43</v>
      </c>
      <c r="J2" t="s">
        <v>26</v>
      </c>
      <c r="K2" t="s">
        <v>31</v>
      </c>
      <c r="L2" s="2" t="s">
        <v>1365</v>
      </c>
      <c r="M2" t="s">
        <v>77</v>
      </c>
      <c r="N2" s="2" t="s">
        <v>271</v>
      </c>
      <c r="P2">
        <v>750</v>
      </c>
      <c r="Q2" t="s">
        <v>56</v>
      </c>
      <c r="R2" t="s">
        <v>2548</v>
      </c>
    </row>
    <row r="3" spans="1:19" x14ac:dyDescent="0.25">
      <c r="A3" t="s">
        <v>1350</v>
      </c>
      <c r="B3" t="s">
        <v>1351</v>
      </c>
      <c r="C3" t="s">
        <v>1446</v>
      </c>
      <c r="D3" t="s">
        <v>29</v>
      </c>
      <c r="E3" t="s">
        <v>303</v>
      </c>
      <c r="F3" t="s">
        <v>777</v>
      </c>
      <c r="G3" s="11" t="s">
        <v>443</v>
      </c>
      <c r="H3" t="s">
        <v>102</v>
      </c>
      <c r="I3" t="s">
        <v>43</v>
      </c>
      <c r="J3" t="s">
        <v>26</v>
      </c>
      <c r="K3" t="s">
        <v>104</v>
      </c>
      <c r="L3" s="2" t="s">
        <v>1447</v>
      </c>
      <c r="M3" t="s">
        <v>423</v>
      </c>
      <c r="N3" s="2" t="s">
        <v>1448</v>
      </c>
      <c r="O3" t="s">
        <v>1449</v>
      </c>
      <c r="P3">
        <v>24000</v>
      </c>
      <c r="Q3" t="s">
        <v>56</v>
      </c>
      <c r="R3" t="s">
        <v>2548</v>
      </c>
      <c r="S3" s="2" t="s">
        <v>1450</v>
      </c>
    </row>
    <row r="4" spans="1:19" x14ac:dyDescent="0.25">
      <c r="A4" t="s">
        <v>1350</v>
      </c>
      <c r="B4" t="s">
        <v>1351</v>
      </c>
      <c r="C4" t="s">
        <v>1454</v>
      </c>
      <c r="D4" t="s">
        <v>29</v>
      </c>
      <c r="E4" t="s">
        <v>21</v>
      </c>
      <c r="F4" t="s">
        <v>1455</v>
      </c>
      <c r="G4" s="11" t="s">
        <v>1456</v>
      </c>
      <c r="H4" t="s">
        <v>254</v>
      </c>
      <c r="I4" t="s">
        <v>25</v>
      </c>
      <c r="J4" t="s">
        <v>26</v>
      </c>
      <c r="K4" t="s">
        <v>91</v>
      </c>
      <c r="L4" s="2" t="s">
        <v>1369</v>
      </c>
      <c r="M4" s="3" t="s">
        <v>33</v>
      </c>
      <c r="N4" s="2" t="s">
        <v>271</v>
      </c>
      <c r="P4">
        <v>30</v>
      </c>
      <c r="Q4" t="s">
        <v>56</v>
      </c>
      <c r="R4" t="s">
        <v>2548</v>
      </c>
    </row>
    <row r="5" spans="1:19" x14ac:dyDescent="0.25">
      <c r="A5" t="s">
        <v>1350</v>
      </c>
      <c r="B5" t="s">
        <v>1351</v>
      </c>
      <c r="C5" t="s">
        <v>1352</v>
      </c>
      <c r="D5" t="s">
        <v>29</v>
      </c>
      <c r="E5" t="s">
        <v>21</v>
      </c>
      <c r="F5" t="s">
        <v>1353</v>
      </c>
      <c r="G5" s="11" t="s">
        <v>1354</v>
      </c>
      <c r="H5" t="s">
        <v>24</v>
      </c>
      <c r="I5" t="s">
        <v>43</v>
      </c>
      <c r="J5" t="s">
        <v>26</v>
      </c>
      <c r="K5" t="s">
        <v>91</v>
      </c>
      <c r="L5" s="2" t="s">
        <v>1355</v>
      </c>
      <c r="M5" t="s">
        <v>54</v>
      </c>
      <c r="P5">
        <v>150</v>
      </c>
      <c r="Q5" t="s">
        <v>56</v>
      </c>
      <c r="R5" t="s">
        <v>1356</v>
      </c>
    </row>
    <row r="6" spans="1:19" x14ac:dyDescent="0.25">
      <c r="A6" t="s">
        <v>1350</v>
      </c>
      <c r="B6" t="s">
        <v>1351</v>
      </c>
      <c r="C6" t="s">
        <v>1366</v>
      </c>
      <c r="D6" t="s">
        <v>29</v>
      </c>
      <c r="E6" t="s">
        <v>21</v>
      </c>
      <c r="F6" t="s">
        <v>1451</v>
      </c>
      <c r="G6" s="11" t="s">
        <v>1452</v>
      </c>
      <c r="H6" t="s">
        <v>52</v>
      </c>
      <c r="I6" t="s">
        <v>25</v>
      </c>
      <c r="J6" t="s">
        <v>26</v>
      </c>
      <c r="K6" t="s">
        <v>46</v>
      </c>
      <c r="L6" s="2" t="s">
        <v>1453</v>
      </c>
      <c r="M6" t="s">
        <v>69</v>
      </c>
      <c r="N6" s="2" t="s">
        <v>1433</v>
      </c>
      <c r="O6">
        <v>6000</v>
      </c>
      <c r="P6">
        <v>6000</v>
      </c>
      <c r="Q6" t="s">
        <v>56</v>
      </c>
      <c r="R6" t="s">
        <v>1356</v>
      </c>
    </row>
    <row r="7" spans="1:19" x14ac:dyDescent="0.25">
      <c r="A7" t="s">
        <v>1350</v>
      </c>
      <c r="B7" t="s">
        <v>1351</v>
      </c>
      <c r="C7" t="s">
        <v>1390</v>
      </c>
      <c r="D7" t="s">
        <v>29</v>
      </c>
      <c r="E7" t="s">
        <v>111</v>
      </c>
      <c r="F7" t="s">
        <v>1391</v>
      </c>
      <c r="G7" s="11" t="s">
        <v>1392</v>
      </c>
      <c r="H7" t="s">
        <v>52</v>
      </c>
      <c r="I7" t="s">
        <v>25</v>
      </c>
      <c r="J7" t="s">
        <v>26</v>
      </c>
      <c r="K7" t="s">
        <v>31</v>
      </c>
      <c r="L7" s="2" t="s">
        <v>1393</v>
      </c>
      <c r="M7" t="s">
        <v>77</v>
      </c>
      <c r="N7" s="2" t="s">
        <v>198</v>
      </c>
      <c r="O7" t="s">
        <v>1394</v>
      </c>
      <c r="P7">
        <v>700</v>
      </c>
      <c r="Q7" t="s">
        <v>56</v>
      </c>
      <c r="R7" t="s">
        <v>1395</v>
      </c>
    </row>
    <row r="8" spans="1:19" x14ac:dyDescent="0.25">
      <c r="A8" t="s">
        <v>1350</v>
      </c>
      <c r="B8" t="s">
        <v>1351</v>
      </c>
      <c r="C8" t="s">
        <v>1461</v>
      </c>
      <c r="D8" t="s">
        <v>29</v>
      </c>
      <c r="E8" t="s">
        <v>21</v>
      </c>
      <c r="F8" t="s">
        <v>1462</v>
      </c>
      <c r="G8" s="11" t="s">
        <v>1462</v>
      </c>
      <c r="H8" t="s">
        <v>52</v>
      </c>
      <c r="I8" t="s">
        <v>25</v>
      </c>
      <c r="J8" t="s">
        <v>26</v>
      </c>
      <c r="K8" t="s">
        <v>31</v>
      </c>
      <c r="L8" s="2" t="s">
        <v>1463</v>
      </c>
      <c r="M8" t="s">
        <v>423</v>
      </c>
      <c r="P8">
        <v>30000</v>
      </c>
      <c r="Q8" t="s">
        <v>56</v>
      </c>
      <c r="R8" t="s">
        <v>1406</v>
      </c>
    </row>
    <row r="9" spans="1:19" x14ac:dyDescent="0.25">
      <c r="A9" t="s">
        <v>1350</v>
      </c>
      <c r="B9" t="s">
        <v>1351</v>
      </c>
      <c r="C9" t="s">
        <v>1371</v>
      </c>
      <c r="D9" t="s">
        <v>29</v>
      </c>
      <c r="E9" t="s">
        <v>21</v>
      </c>
      <c r="F9" t="s">
        <v>1372</v>
      </c>
      <c r="G9" s="11" t="s">
        <v>1373</v>
      </c>
      <c r="H9" t="s">
        <v>30</v>
      </c>
      <c r="I9" t="s">
        <v>25</v>
      </c>
      <c r="J9" t="s">
        <v>26</v>
      </c>
      <c r="K9" t="s">
        <v>291</v>
      </c>
      <c r="L9" s="2" t="s">
        <v>1374</v>
      </c>
      <c r="M9" t="s">
        <v>264</v>
      </c>
      <c r="N9" s="2" t="s">
        <v>1375</v>
      </c>
      <c r="O9">
        <v>1986</v>
      </c>
      <c r="P9">
        <v>1986</v>
      </c>
      <c r="Q9" t="s">
        <v>56</v>
      </c>
      <c r="R9" t="s">
        <v>1406</v>
      </c>
    </row>
    <row r="10" spans="1:19" x14ac:dyDescent="0.25">
      <c r="A10" s="5" t="s">
        <v>1464</v>
      </c>
      <c r="B10" s="5" t="s">
        <v>1351</v>
      </c>
      <c r="C10" s="5" t="s">
        <v>1465</v>
      </c>
      <c r="D10" s="5" t="s">
        <v>29</v>
      </c>
      <c r="E10" s="5" t="s">
        <v>21</v>
      </c>
      <c r="F10" s="6" t="s">
        <v>1466</v>
      </c>
      <c r="G10" s="12" t="s">
        <v>1466</v>
      </c>
      <c r="H10" s="5" t="s">
        <v>30</v>
      </c>
      <c r="J10" s="5" t="s">
        <v>26</v>
      </c>
      <c r="K10" s="5" t="s">
        <v>243</v>
      </c>
      <c r="L10" s="5" t="s">
        <v>1467</v>
      </c>
      <c r="M10" s="5" t="s">
        <v>1468</v>
      </c>
      <c r="N10" s="5" t="s">
        <v>1469</v>
      </c>
      <c r="O10" s="5"/>
      <c r="P10" s="5">
        <v>75273</v>
      </c>
      <c r="Q10" s="5" t="s">
        <v>56</v>
      </c>
      <c r="R10" s="5" t="s">
        <v>1406</v>
      </c>
      <c r="S10" s="5"/>
    </row>
    <row r="11" spans="1:19" x14ac:dyDescent="0.25">
      <c r="A11" t="s">
        <v>1350</v>
      </c>
      <c r="B11" t="s">
        <v>1351</v>
      </c>
      <c r="C11" t="s">
        <v>1400</v>
      </c>
      <c r="D11" t="s">
        <v>29</v>
      </c>
      <c r="E11" t="s">
        <v>21</v>
      </c>
      <c r="F11" t="s">
        <v>1401</v>
      </c>
      <c r="G11" s="11" t="s">
        <v>1402</v>
      </c>
      <c r="H11" t="s">
        <v>52</v>
      </c>
      <c r="I11" t="s">
        <v>43</v>
      </c>
      <c r="J11" t="s">
        <v>26</v>
      </c>
      <c r="K11" t="s">
        <v>31</v>
      </c>
      <c r="L11" s="2" t="s">
        <v>1403</v>
      </c>
      <c r="M11" t="s">
        <v>64</v>
      </c>
      <c r="N11" s="2" t="s">
        <v>1404</v>
      </c>
      <c r="O11" t="s">
        <v>1405</v>
      </c>
      <c r="P11">
        <v>305</v>
      </c>
      <c r="Q11" t="s">
        <v>56</v>
      </c>
      <c r="R11" t="s">
        <v>1406</v>
      </c>
    </row>
    <row r="12" spans="1:19" x14ac:dyDescent="0.25">
      <c r="A12" t="s">
        <v>1350</v>
      </c>
      <c r="B12" t="s">
        <v>1351</v>
      </c>
      <c r="C12" t="s">
        <v>1442</v>
      </c>
      <c r="D12" t="s">
        <v>29</v>
      </c>
      <c r="E12" t="s">
        <v>21</v>
      </c>
      <c r="F12" t="s">
        <v>1443</v>
      </c>
      <c r="G12" s="11" t="s">
        <v>1444</v>
      </c>
      <c r="H12" t="s">
        <v>30</v>
      </c>
      <c r="I12" t="s">
        <v>43</v>
      </c>
      <c r="J12" t="s">
        <v>26</v>
      </c>
      <c r="K12" t="s">
        <v>291</v>
      </c>
      <c r="L12" s="2" t="s">
        <v>1445</v>
      </c>
      <c r="M12" t="s">
        <v>423</v>
      </c>
      <c r="N12" s="2" t="s">
        <v>1433</v>
      </c>
      <c r="O12">
        <v>35000</v>
      </c>
      <c r="P12">
        <v>35000</v>
      </c>
      <c r="Q12" t="s">
        <v>56</v>
      </c>
      <c r="R12" t="s">
        <v>1406</v>
      </c>
    </row>
    <row r="13" spans="1:19" x14ac:dyDescent="0.25">
      <c r="A13" t="s">
        <v>1350</v>
      </c>
      <c r="B13" t="s">
        <v>1351</v>
      </c>
      <c r="C13" t="s">
        <v>1435</v>
      </c>
      <c r="D13" t="s">
        <v>29</v>
      </c>
      <c r="E13" t="s">
        <v>99</v>
      </c>
      <c r="F13" t="s">
        <v>1436</v>
      </c>
      <c r="G13" s="11" t="s">
        <v>1437</v>
      </c>
      <c r="H13" t="s">
        <v>30</v>
      </c>
      <c r="I13" t="s">
        <v>25</v>
      </c>
      <c r="J13" t="s">
        <v>26</v>
      </c>
      <c r="K13" t="s">
        <v>291</v>
      </c>
      <c r="L13" s="2" t="s">
        <v>1438</v>
      </c>
      <c r="M13" t="s">
        <v>27</v>
      </c>
      <c r="N13" s="2" t="s">
        <v>1439</v>
      </c>
      <c r="O13">
        <v>286800</v>
      </c>
      <c r="P13">
        <v>286800</v>
      </c>
      <c r="Q13" t="s">
        <v>56</v>
      </c>
      <c r="R13" t="s">
        <v>1406</v>
      </c>
    </row>
    <row r="14" spans="1:19" x14ac:dyDescent="0.25">
      <c r="A14" t="s">
        <v>1350</v>
      </c>
      <c r="B14" t="s">
        <v>1351</v>
      </c>
      <c r="C14" t="s">
        <v>1407</v>
      </c>
      <c r="D14" t="s">
        <v>29</v>
      </c>
      <c r="E14" t="s">
        <v>21</v>
      </c>
      <c r="F14" t="s">
        <v>1408</v>
      </c>
      <c r="G14" s="11" t="s">
        <v>1409</v>
      </c>
      <c r="H14" t="s">
        <v>30</v>
      </c>
      <c r="I14" t="s">
        <v>43</v>
      </c>
      <c r="J14" t="s">
        <v>26</v>
      </c>
      <c r="K14" t="s">
        <v>243</v>
      </c>
      <c r="L14" s="2" t="s">
        <v>1410</v>
      </c>
      <c r="M14" t="s">
        <v>54</v>
      </c>
      <c r="N14" s="2" t="s">
        <v>908</v>
      </c>
      <c r="O14" t="s">
        <v>1411</v>
      </c>
      <c r="P14">
        <v>5000</v>
      </c>
      <c r="Q14" t="s">
        <v>56</v>
      </c>
      <c r="R14" t="s">
        <v>1412</v>
      </c>
    </row>
    <row r="15" spans="1:19" ht="30" x14ac:dyDescent="0.25">
      <c r="A15" t="s">
        <v>1350</v>
      </c>
      <c r="B15" t="s">
        <v>1351</v>
      </c>
      <c r="C15" t="s">
        <v>1421</v>
      </c>
      <c r="D15" t="s">
        <v>29</v>
      </c>
      <c r="E15" t="s">
        <v>21</v>
      </c>
      <c r="F15" t="s">
        <v>1422</v>
      </c>
      <c r="G15" s="11" t="s">
        <v>1423</v>
      </c>
      <c r="H15" t="s">
        <v>30</v>
      </c>
      <c r="I15" t="s">
        <v>25</v>
      </c>
      <c r="J15" t="s">
        <v>26</v>
      </c>
      <c r="K15" t="s">
        <v>243</v>
      </c>
      <c r="L15" s="2" t="s">
        <v>1424</v>
      </c>
      <c r="M15" t="s">
        <v>929</v>
      </c>
      <c r="N15" s="2" t="s">
        <v>908</v>
      </c>
      <c r="O15">
        <v>65625</v>
      </c>
      <c r="P15">
        <v>65625</v>
      </c>
      <c r="Q15" t="s">
        <v>56</v>
      </c>
      <c r="R15" t="s">
        <v>1412</v>
      </c>
      <c r="S15" s="2" t="s">
        <v>1425</v>
      </c>
    </row>
    <row r="16" spans="1:19" x14ac:dyDescent="0.25">
      <c r="A16" t="s">
        <v>1350</v>
      </c>
      <c r="B16" t="s">
        <v>1351</v>
      </c>
      <c r="C16" t="s">
        <v>1421</v>
      </c>
      <c r="D16" t="s">
        <v>29</v>
      </c>
      <c r="E16" t="s">
        <v>21</v>
      </c>
      <c r="F16" t="s">
        <v>1426</v>
      </c>
      <c r="G16" s="11" t="s">
        <v>1427</v>
      </c>
      <c r="H16" t="s">
        <v>30</v>
      </c>
      <c r="I16" t="s">
        <v>25</v>
      </c>
      <c r="J16" t="s">
        <v>26</v>
      </c>
      <c r="K16" t="s">
        <v>243</v>
      </c>
      <c r="L16" s="2" t="s">
        <v>1428</v>
      </c>
      <c r="M16" t="s">
        <v>64</v>
      </c>
      <c r="N16" s="2" t="s">
        <v>908</v>
      </c>
      <c r="O16">
        <v>475</v>
      </c>
      <c r="P16">
        <v>475</v>
      </c>
      <c r="Q16" t="s">
        <v>56</v>
      </c>
      <c r="R16" t="s">
        <v>1412</v>
      </c>
    </row>
    <row r="17" spans="1:19" ht="30" x14ac:dyDescent="0.25">
      <c r="A17" t="s">
        <v>1350</v>
      </c>
      <c r="B17" t="s">
        <v>1351</v>
      </c>
      <c r="C17" t="s">
        <v>1357</v>
      </c>
      <c r="D17" t="s">
        <v>29</v>
      </c>
      <c r="E17" t="s">
        <v>21</v>
      </c>
      <c r="F17" t="s">
        <v>1358</v>
      </c>
      <c r="G17" s="11" t="s">
        <v>1358</v>
      </c>
      <c r="H17" t="s">
        <v>52</v>
      </c>
      <c r="I17" t="s">
        <v>25</v>
      </c>
      <c r="J17" t="s">
        <v>26</v>
      </c>
      <c r="K17" t="s">
        <v>243</v>
      </c>
      <c r="L17" s="2" t="s">
        <v>1359</v>
      </c>
      <c r="M17" t="s">
        <v>54</v>
      </c>
      <c r="N17" s="2" t="s">
        <v>1360</v>
      </c>
      <c r="O17" t="s">
        <v>550</v>
      </c>
      <c r="P17">
        <v>0</v>
      </c>
      <c r="Q17" t="s">
        <v>25</v>
      </c>
      <c r="S17" s="2" t="s">
        <v>1361</v>
      </c>
    </row>
    <row r="18" spans="1:19" x14ac:dyDescent="0.25">
      <c r="A18" t="s">
        <v>1350</v>
      </c>
      <c r="B18" t="s">
        <v>1351</v>
      </c>
      <c r="C18" t="s">
        <v>1366</v>
      </c>
      <c r="D18" t="s">
        <v>29</v>
      </c>
      <c r="E18" t="s">
        <v>21</v>
      </c>
      <c r="F18" t="s">
        <v>1367</v>
      </c>
      <c r="G18" s="11" t="s">
        <v>1368</v>
      </c>
      <c r="H18" t="s">
        <v>52</v>
      </c>
      <c r="I18" t="s">
        <v>43</v>
      </c>
      <c r="J18" t="s">
        <v>26</v>
      </c>
      <c r="K18" t="s">
        <v>31</v>
      </c>
      <c r="L18" s="2" t="s">
        <v>1369</v>
      </c>
      <c r="M18" t="s">
        <v>64</v>
      </c>
      <c r="P18">
        <v>300</v>
      </c>
      <c r="Q18" t="s">
        <v>25</v>
      </c>
    </row>
    <row r="19" spans="1:19" x14ac:dyDescent="0.25">
      <c r="A19" t="s">
        <v>1350</v>
      </c>
      <c r="B19" t="s">
        <v>1351</v>
      </c>
      <c r="C19" t="s">
        <v>1370</v>
      </c>
      <c r="D19" t="s">
        <v>29</v>
      </c>
      <c r="E19" t="s">
        <v>21</v>
      </c>
      <c r="F19" t="s">
        <v>1367</v>
      </c>
      <c r="G19" s="11" t="s">
        <v>1368</v>
      </c>
      <c r="H19" t="s">
        <v>52</v>
      </c>
      <c r="I19" t="s">
        <v>43</v>
      </c>
      <c r="J19" t="s">
        <v>26</v>
      </c>
      <c r="K19" t="s">
        <v>31</v>
      </c>
      <c r="L19" s="2" t="s">
        <v>1369</v>
      </c>
      <c r="M19" t="s">
        <v>64</v>
      </c>
      <c r="P19">
        <v>300</v>
      </c>
      <c r="Q19" t="s">
        <v>25</v>
      </c>
    </row>
    <row r="20" spans="1:19" ht="30" x14ac:dyDescent="0.25">
      <c r="A20" t="s">
        <v>1350</v>
      </c>
      <c r="B20" t="s">
        <v>1351</v>
      </c>
      <c r="C20" t="s">
        <v>1376</v>
      </c>
      <c r="D20" t="s">
        <v>29</v>
      </c>
      <c r="E20" t="s">
        <v>21</v>
      </c>
      <c r="F20" t="s">
        <v>1377</v>
      </c>
      <c r="G20" s="11" t="s">
        <v>1378</v>
      </c>
      <c r="H20" t="s">
        <v>102</v>
      </c>
      <c r="I20" t="s">
        <v>43</v>
      </c>
      <c r="J20" t="s">
        <v>290</v>
      </c>
      <c r="K20" t="s">
        <v>243</v>
      </c>
      <c r="L20" s="2" t="s">
        <v>1379</v>
      </c>
      <c r="M20" t="s">
        <v>54</v>
      </c>
      <c r="N20" s="2" t="s">
        <v>1380</v>
      </c>
      <c r="O20" t="s">
        <v>1381</v>
      </c>
      <c r="P20">
        <v>20</v>
      </c>
      <c r="Q20" t="s">
        <v>25</v>
      </c>
      <c r="S20" s="2" t="s">
        <v>1382</v>
      </c>
    </row>
    <row r="21" spans="1:19" ht="30" x14ac:dyDescent="0.25">
      <c r="A21" t="s">
        <v>1350</v>
      </c>
      <c r="B21" t="s">
        <v>1351</v>
      </c>
      <c r="C21" t="s">
        <v>1383</v>
      </c>
      <c r="D21" t="s">
        <v>29</v>
      </c>
      <c r="E21" t="s">
        <v>21</v>
      </c>
      <c r="F21" t="s">
        <v>1384</v>
      </c>
      <c r="G21" s="11" t="s">
        <v>1385</v>
      </c>
      <c r="H21" t="s">
        <v>52</v>
      </c>
      <c r="I21" t="s">
        <v>25</v>
      </c>
      <c r="J21" t="s">
        <v>26</v>
      </c>
      <c r="K21" t="s">
        <v>31</v>
      </c>
      <c r="L21" s="2" t="s">
        <v>1386</v>
      </c>
      <c r="M21" t="s">
        <v>64</v>
      </c>
      <c r="N21" s="2" t="s">
        <v>1387</v>
      </c>
      <c r="O21" t="s">
        <v>1388</v>
      </c>
      <c r="P21">
        <v>250</v>
      </c>
      <c r="Q21" t="s">
        <v>25</v>
      </c>
      <c r="S21" s="2" t="s">
        <v>1389</v>
      </c>
    </row>
    <row r="22" spans="1:19" x14ac:dyDescent="0.25">
      <c r="A22" t="s">
        <v>1350</v>
      </c>
      <c r="B22" t="s">
        <v>1351</v>
      </c>
      <c r="C22" t="s">
        <v>1396</v>
      </c>
      <c r="D22" t="s">
        <v>29</v>
      </c>
      <c r="E22" t="s">
        <v>21</v>
      </c>
      <c r="F22" t="s">
        <v>1397</v>
      </c>
      <c r="G22" s="11" t="s">
        <v>1398</v>
      </c>
      <c r="H22" t="s">
        <v>52</v>
      </c>
      <c r="I22" t="s">
        <v>25</v>
      </c>
      <c r="J22" t="s">
        <v>26</v>
      </c>
      <c r="K22" t="s">
        <v>31</v>
      </c>
      <c r="L22" s="2" t="s">
        <v>1399</v>
      </c>
      <c r="M22" t="s">
        <v>64</v>
      </c>
      <c r="N22" s="2" t="s">
        <v>65</v>
      </c>
      <c r="P22">
        <v>300</v>
      </c>
      <c r="Q22" t="s">
        <v>25</v>
      </c>
    </row>
    <row r="23" spans="1:19" x14ac:dyDescent="0.25">
      <c r="A23" t="s">
        <v>1350</v>
      </c>
      <c r="B23" t="s">
        <v>1351</v>
      </c>
      <c r="C23" t="s">
        <v>1371</v>
      </c>
      <c r="D23" t="s">
        <v>29</v>
      </c>
      <c r="E23" t="s">
        <v>21</v>
      </c>
      <c r="F23" t="s">
        <v>1413</v>
      </c>
      <c r="G23" s="11" t="s">
        <v>1414</v>
      </c>
      <c r="H23" t="s">
        <v>30</v>
      </c>
      <c r="I23" t="s">
        <v>25</v>
      </c>
      <c r="J23" t="s">
        <v>26</v>
      </c>
      <c r="K23" t="s">
        <v>291</v>
      </c>
      <c r="L23" s="2" t="s">
        <v>1365</v>
      </c>
      <c r="M23" s="3" t="s">
        <v>33</v>
      </c>
      <c r="N23" s="2" t="s">
        <v>908</v>
      </c>
      <c r="P23">
        <v>30</v>
      </c>
      <c r="Q23" t="s">
        <v>25</v>
      </c>
      <c r="S23" s="2" t="s">
        <v>1415</v>
      </c>
    </row>
    <row r="24" spans="1:19" x14ac:dyDescent="0.25">
      <c r="A24" t="s">
        <v>1350</v>
      </c>
      <c r="B24" t="s">
        <v>1351</v>
      </c>
      <c r="C24" t="s">
        <v>1416</v>
      </c>
      <c r="D24" t="s">
        <v>29</v>
      </c>
      <c r="E24" t="s">
        <v>21</v>
      </c>
      <c r="F24" t="s">
        <v>1417</v>
      </c>
      <c r="G24" s="11" t="s">
        <v>1418</v>
      </c>
      <c r="H24" t="s">
        <v>30</v>
      </c>
      <c r="I24" t="s">
        <v>43</v>
      </c>
      <c r="J24" t="s">
        <v>26</v>
      </c>
      <c r="K24" t="s">
        <v>291</v>
      </c>
      <c r="L24" s="2" t="s">
        <v>1419</v>
      </c>
      <c r="M24" t="s">
        <v>64</v>
      </c>
      <c r="N24" s="2" t="s">
        <v>271</v>
      </c>
      <c r="O24">
        <v>100</v>
      </c>
      <c r="P24">
        <v>100</v>
      </c>
      <c r="Q24" t="s">
        <v>25</v>
      </c>
      <c r="S24" s="2" t="s">
        <v>1420</v>
      </c>
    </row>
    <row r="25" spans="1:19" x14ac:dyDescent="0.25">
      <c r="A25" t="s">
        <v>1350</v>
      </c>
      <c r="B25" t="s">
        <v>1351</v>
      </c>
      <c r="C25" t="s">
        <v>1429</v>
      </c>
      <c r="D25" t="s">
        <v>29</v>
      </c>
      <c r="E25" t="s">
        <v>21</v>
      </c>
      <c r="F25" t="s">
        <v>1430</v>
      </c>
      <c r="G25" s="11" t="s">
        <v>1431</v>
      </c>
      <c r="H25" t="s">
        <v>30</v>
      </c>
      <c r="I25" t="s">
        <v>43</v>
      </c>
      <c r="J25" t="s">
        <v>26</v>
      </c>
      <c r="K25" t="s">
        <v>291</v>
      </c>
      <c r="L25" s="2" t="s">
        <v>1432</v>
      </c>
      <c r="M25" t="s">
        <v>264</v>
      </c>
      <c r="N25" s="2" t="s">
        <v>1433</v>
      </c>
      <c r="O25">
        <v>2500</v>
      </c>
      <c r="P25">
        <v>2500</v>
      </c>
      <c r="Q25" t="s">
        <v>25</v>
      </c>
      <c r="S25" s="2" t="s">
        <v>1434</v>
      </c>
    </row>
    <row r="26" spans="1:19" x14ac:dyDescent="0.25">
      <c r="A26" t="s">
        <v>1350</v>
      </c>
      <c r="B26" t="s">
        <v>1351</v>
      </c>
      <c r="C26" t="s">
        <v>1416</v>
      </c>
      <c r="D26" t="s">
        <v>29</v>
      </c>
      <c r="E26" t="s">
        <v>21</v>
      </c>
      <c r="F26" t="s">
        <v>1440</v>
      </c>
      <c r="G26" s="11" t="s">
        <v>1441</v>
      </c>
      <c r="H26" t="s">
        <v>30</v>
      </c>
      <c r="I26" t="s">
        <v>25</v>
      </c>
      <c r="J26" t="s">
        <v>26</v>
      </c>
      <c r="K26" t="s">
        <v>291</v>
      </c>
      <c r="L26" s="2" t="s">
        <v>1365</v>
      </c>
      <c r="M26" t="s">
        <v>77</v>
      </c>
      <c r="N26" s="2" t="s">
        <v>908</v>
      </c>
      <c r="O26">
        <v>600</v>
      </c>
      <c r="P26">
        <v>600</v>
      </c>
      <c r="Q26" t="s">
        <v>25</v>
      </c>
    </row>
    <row r="27" spans="1:19" x14ac:dyDescent="0.25">
      <c r="A27" t="s">
        <v>1350</v>
      </c>
      <c r="B27" t="s">
        <v>1351</v>
      </c>
      <c r="C27" t="s">
        <v>1457</v>
      </c>
      <c r="D27" t="s">
        <v>29</v>
      </c>
      <c r="E27" t="s">
        <v>111</v>
      </c>
      <c r="F27" t="s">
        <v>1458</v>
      </c>
      <c r="G27" s="11" t="s">
        <v>1459</v>
      </c>
      <c r="H27" t="s">
        <v>30</v>
      </c>
      <c r="I27" t="s">
        <v>43</v>
      </c>
      <c r="J27" t="s">
        <v>26</v>
      </c>
      <c r="K27" t="s">
        <v>291</v>
      </c>
      <c r="L27" s="2" t="s">
        <v>1460</v>
      </c>
      <c r="M27" t="s">
        <v>64</v>
      </c>
      <c r="N27" s="2" t="s">
        <v>271</v>
      </c>
      <c r="O27">
        <v>350</v>
      </c>
      <c r="P27">
        <v>350</v>
      </c>
      <c r="Q27" t="s">
        <v>25</v>
      </c>
    </row>
    <row r="29" spans="1:19" x14ac:dyDescent="0.25">
      <c r="P29">
        <f>SUM(P2:P28)</f>
        <v>536844</v>
      </c>
    </row>
  </sheetData>
  <sortState xmlns:xlrd2="http://schemas.microsoft.com/office/spreadsheetml/2017/richdata2" ref="A2:S27">
    <sortCondition ref="R13:R27"/>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A692-036F-47A7-8568-5DA0DC3D2C6F}">
  <dimension ref="A1:S6"/>
  <sheetViews>
    <sheetView topLeftCell="L1" workbookViewId="0">
      <pane ySplit="1" topLeftCell="A2" activePane="bottomLeft" state="frozen"/>
      <selection activeCell="N1" sqref="N1"/>
      <selection pane="bottomLeft" activeCell="P4" sqref="P4"/>
    </sheetView>
  </sheetViews>
  <sheetFormatPr defaultRowHeight="15" x14ac:dyDescent="0.25"/>
  <cols>
    <col min="1" max="1" width="12.140625" customWidth="1"/>
    <col min="2" max="2" width="17.42578125" customWidth="1"/>
    <col min="3" max="3" width="32.140625" customWidth="1"/>
    <col min="4" max="4" width="47.42578125" customWidth="1"/>
    <col min="5" max="5" width="17.42578125" customWidth="1"/>
    <col min="6" max="6" width="18.85546875" customWidth="1"/>
    <col min="7" max="7" width="19.42578125" style="11" customWidth="1"/>
    <col min="8" max="8" width="18.85546875" customWidth="1"/>
    <col min="10" max="10" width="23.5703125" customWidth="1"/>
    <col min="11" max="11" width="29.28515625" customWidth="1"/>
    <col min="12" max="12" width="71.5703125" style="2" customWidth="1"/>
    <col min="13" max="13" width="21.42578125" customWidth="1"/>
    <col min="14" max="14" width="36.5703125" style="2" customWidth="1"/>
    <col min="15" max="15" width="20.710937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x14ac:dyDescent="0.25">
      <c r="A2" t="s">
        <v>59</v>
      </c>
      <c r="B2" t="s">
        <v>59</v>
      </c>
      <c r="C2" t="s">
        <v>71</v>
      </c>
      <c r="D2" t="s">
        <v>20</v>
      </c>
      <c r="E2" t="s">
        <v>21</v>
      </c>
      <c r="F2" t="s">
        <v>72</v>
      </c>
      <c r="G2" s="11" t="s">
        <v>2530</v>
      </c>
      <c r="H2" t="s">
        <v>24</v>
      </c>
      <c r="I2" t="s">
        <v>25</v>
      </c>
      <c r="J2" t="s">
        <v>26</v>
      </c>
      <c r="K2" t="s">
        <v>548</v>
      </c>
      <c r="M2">
        <v>0</v>
      </c>
      <c r="P2">
        <v>0</v>
      </c>
      <c r="Q2" t="s">
        <v>25</v>
      </c>
      <c r="S2" s="2" t="s">
        <v>73</v>
      </c>
    </row>
    <row r="3" spans="1:19" x14ac:dyDescent="0.25">
      <c r="A3" t="s">
        <v>59</v>
      </c>
      <c r="B3" t="s">
        <v>59</v>
      </c>
      <c r="C3" t="s">
        <v>67</v>
      </c>
      <c r="D3" t="s">
        <v>20</v>
      </c>
      <c r="E3" t="s">
        <v>21</v>
      </c>
      <c r="F3" t="s">
        <v>68</v>
      </c>
      <c r="G3" s="11" t="s">
        <v>2532</v>
      </c>
      <c r="H3" t="s">
        <v>24</v>
      </c>
      <c r="I3" t="s">
        <v>25</v>
      </c>
      <c r="J3" t="s">
        <v>26</v>
      </c>
      <c r="K3" t="s">
        <v>548</v>
      </c>
      <c r="M3">
        <v>0</v>
      </c>
      <c r="P3">
        <v>0</v>
      </c>
      <c r="Q3" t="s">
        <v>25</v>
      </c>
      <c r="S3" s="2" t="s">
        <v>70</v>
      </c>
    </row>
    <row r="4" spans="1:19" ht="45" x14ac:dyDescent="0.25">
      <c r="A4" t="s">
        <v>59</v>
      </c>
      <c r="B4" t="s">
        <v>59</v>
      </c>
      <c r="C4" t="s">
        <v>80</v>
      </c>
      <c r="D4" t="s">
        <v>29</v>
      </c>
      <c r="E4" t="s">
        <v>21</v>
      </c>
      <c r="F4" t="s">
        <v>81</v>
      </c>
      <c r="G4" s="11" t="s">
        <v>2534</v>
      </c>
      <c r="H4" t="s">
        <v>24</v>
      </c>
      <c r="I4" t="s">
        <v>25</v>
      </c>
      <c r="J4" t="s">
        <v>26</v>
      </c>
      <c r="K4" t="s">
        <v>31</v>
      </c>
      <c r="L4" s="2" t="s">
        <v>82</v>
      </c>
      <c r="M4" t="s">
        <v>64</v>
      </c>
      <c r="N4" s="2" t="s">
        <v>83</v>
      </c>
      <c r="P4">
        <v>300</v>
      </c>
      <c r="Q4" t="s">
        <v>25</v>
      </c>
      <c r="S4" s="2" t="s">
        <v>84</v>
      </c>
    </row>
    <row r="5" spans="1:19" ht="30" x14ac:dyDescent="0.25">
      <c r="A5" t="s">
        <v>59</v>
      </c>
      <c r="B5" t="s">
        <v>59</v>
      </c>
      <c r="C5" t="s">
        <v>74</v>
      </c>
      <c r="D5" t="s">
        <v>29</v>
      </c>
      <c r="E5" t="s">
        <v>21</v>
      </c>
      <c r="F5" t="s">
        <v>75</v>
      </c>
      <c r="G5" s="11" t="s">
        <v>2533</v>
      </c>
      <c r="H5" t="s">
        <v>30</v>
      </c>
      <c r="I5" t="s">
        <v>25</v>
      </c>
      <c r="J5" t="s">
        <v>62</v>
      </c>
      <c r="K5" t="s">
        <v>31</v>
      </c>
      <c r="L5" s="2" t="s">
        <v>76</v>
      </c>
      <c r="M5" t="s">
        <v>77</v>
      </c>
      <c r="N5" s="2" t="s">
        <v>78</v>
      </c>
      <c r="P5">
        <v>700</v>
      </c>
      <c r="Q5" t="s">
        <v>25</v>
      </c>
      <c r="S5" s="2" t="s">
        <v>79</v>
      </c>
    </row>
    <row r="6" spans="1:19" ht="60" x14ac:dyDescent="0.25">
      <c r="A6" t="s">
        <v>59</v>
      </c>
      <c r="B6" t="s">
        <v>59</v>
      </c>
      <c r="C6" t="s">
        <v>60</v>
      </c>
      <c r="D6" t="s">
        <v>29</v>
      </c>
      <c r="E6" t="s">
        <v>43</v>
      </c>
      <c r="F6" t="s">
        <v>61</v>
      </c>
      <c r="G6" s="11" t="s">
        <v>2531</v>
      </c>
      <c r="H6" t="s">
        <v>24</v>
      </c>
      <c r="I6" t="s">
        <v>25</v>
      </c>
      <c r="J6" t="s">
        <v>62</v>
      </c>
      <c r="K6" t="s">
        <v>31</v>
      </c>
      <c r="L6" s="2" t="s">
        <v>63</v>
      </c>
      <c r="M6" t="s">
        <v>64</v>
      </c>
      <c r="N6" s="2" t="s">
        <v>65</v>
      </c>
      <c r="P6">
        <v>300</v>
      </c>
      <c r="Q6" t="s">
        <v>25</v>
      </c>
      <c r="S6" s="2" t="s">
        <v>66</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EA92-EEC8-4D89-99EE-37701A7746DE}">
  <dimension ref="A1:R2"/>
  <sheetViews>
    <sheetView topLeftCell="M1" workbookViewId="0">
      <pane ySplit="1" topLeftCell="A2" activePane="bottomLeft" state="frozen"/>
      <selection activeCell="N1" sqref="N1"/>
      <selection pane="bottomLeft" activeCell="A3" sqref="A3:XFD149"/>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1470</v>
      </c>
      <c r="B2" t="s">
        <v>1471</v>
      </c>
      <c r="C2" t="s">
        <v>1472</v>
      </c>
      <c r="D2" t="s">
        <v>29</v>
      </c>
      <c r="E2" t="s">
        <v>21</v>
      </c>
      <c r="F2" t="s">
        <v>1473</v>
      </c>
      <c r="G2" s="11" t="s">
        <v>1474</v>
      </c>
      <c r="H2" t="s">
        <v>30</v>
      </c>
      <c r="I2" t="s">
        <v>43</v>
      </c>
      <c r="J2" t="s">
        <v>26</v>
      </c>
      <c r="K2" t="s">
        <v>243</v>
      </c>
      <c r="L2" s="2" t="s">
        <v>1475</v>
      </c>
      <c r="M2" t="s">
        <v>69</v>
      </c>
      <c r="N2" s="2" t="s">
        <v>1476</v>
      </c>
      <c r="O2" t="s">
        <v>1477</v>
      </c>
      <c r="P2" t="s">
        <v>56</v>
      </c>
      <c r="Q2" t="s">
        <v>1478</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76AC9-564E-4B25-A2D7-7F6057AF935A}">
  <dimension ref="A1:R2"/>
  <sheetViews>
    <sheetView topLeftCell="N1" workbookViewId="0">
      <pane ySplit="1" topLeftCell="A2" activePane="bottomLeft" state="frozen"/>
      <selection activeCell="N1" sqref="N1"/>
      <selection pane="bottomLeft" activeCell="R5" sqref="R5"/>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s="11" customFormat="1" x14ac:dyDescent="0.25">
      <c r="A2" s="21" t="s">
        <v>1479</v>
      </c>
      <c r="B2" s="21" t="s">
        <v>1480</v>
      </c>
      <c r="C2" s="21" t="s">
        <v>1481</v>
      </c>
      <c r="D2" s="21" t="s">
        <v>29</v>
      </c>
      <c r="E2" s="21" t="s">
        <v>522</v>
      </c>
      <c r="F2" s="12" t="s">
        <v>1482</v>
      </c>
      <c r="G2" s="12" t="s">
        <v>1483</v>
      </c>
      <c r="H2" s="21" t="s">
        <v>30</v>
      </c>
      <c r="J2" s="21" t="s">
        <v>26</v>
      </c>
      <c r="K2" s="21" t="s">
        <v>88</v>
      </c>
      <c r="L2" s="21" t="s">
        <v>1484</v>
      </c>
      <c r="M2" s="21" t="s">
        <v>1485</v>
      </c>
      <c r="N2" s="21" t="s">
        <v>1486</v>
      </c>
      <c r="O2" s="21" t="s">
        <v>1487</v>
      </c>
      <c r="P2" s="21" t="s">
        <v>56</v>
      </c>
      <c r="Q2" s="21" t="s">
        <v>1488</v>
      </c>
      <c r="R2" s="21" t="s">
        <v>1489</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1B24-BE6F-47D6-88FD-1B879463C42E}">
  <dimension ref="A1:S12"/>
  <sheetViews>
    <sheetView topLeftCell="J1" workbookViewId="0">
      <pane ySplit="1" topLeftCell="A2" activePane="bottomLeft" state="frozen"/>
      <selection activeCell="N1" sqref="N1"/>
      <selection pane="bottomLeft" activeCell="K5" sqref="K5:P5"/>
    </sheetView>
  </sheetViews>
  <sheetFormatPr defaultRowHeight="15" x14ac:dyDescent="0.25"/>
  <cols>
    <col min="1" max="1" width="35.42578125" customWidth="1"/>
    <col min="2" max="2" width="17.42578125" customWidth="1"/>
    <col min="3" max="3" width="42.28515625" customWidth="1"/>
    <col min="4" max="4" width="19.28515625" customWidth="1"/>
    <col min="5" max="5" width="17.42578125" customWidth="1"/>
    <col min="6" max="6" width="18.85546875" customWidth="1"/>
    <col min="7" max="7" width="19.42578125" style="11" customWidth="1"/>
    <col min="8" max="8" width="18.85546875" customWidth="1"/>
    <col min="10" max="10" width="14.85546875" customWidth="1"/>
    <col min="11" max="11" width="29.28515625" customWidth="1"/>
    <col min="12" max="12" width="40" style="2" customWidth="1"/>
    <col min="13" max="13" width="21.42578125" customWidth="1"/>
    <col min="14" max="14" width="34.140625" style="2" customWidth="1"/>
    <col min="15" max="15" width="18.42578125" customWidth="1"/>
    <col min="16" max="16" width="13.42578125" customWidth="1"/>
    <col min="17" max="17" width="12.28515625" customWidth="1"/>
    <col min="18" max="18" width="27.85546875" customWidth="1"/>
    <col min="19" max="19" width="96" style="2" customWidth="1"/>
  </cols>
  <sheetData>
    <row r="1" spans="1:19" s="10" customFormat="1" ht="45"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22" t="s">
        <v>2542</v>
      </c>
      <c r="Q1" s="10" t="s">
        <v>15</v>
      </c>
      <c r="R1" s="10" t="s">
        <v>16</v>
      </c>
      <c r="S1" s="10" t="s">
        <v>17</v>
      </c>
    </row>
    <row r="2" spans="1:19" s="11" customFormat="1" ht="60" x14ac:dyDescent="0.25">
      <c r="A2" s="11" t="s">
        <v>1490</v>
      </c>
      <c r="B2" s="11" t="s">
        <v>1490</v>
      </c>
      <c r="C2" s="11" t="s">
        <v>1491</v>
      </c>
      <c r="D2" s="11" t="s">
        <v>29</v>
      </c>
      <c r="E2" s="11" t="s">
        <v>21</v>
      </c>
      <c r="F2" s="11" t="s">
        <v>1492</v>
      </c>
      <c r="G2" s="11" t="s">
        <v>1493</v>
      </c>
      <c r="H2" s="11" t="s">
        <v>24</v>
      </c>
      <c r="I2" s="11" t="s">
        <v>43</v>
      </c>
      <c r="J2" s="11" t="s">
        <v>26</v>
      </c>
      <c r="K2" s="11" t="s">
        <v>291</v>
      </c>
      <c r="L2" s="13" t="s">
        <v>1494</v>
      </c>
      <c r="M2" s="11" t="s">
        <v>423</v>
      </c>
      <c r="N2" s="13" t="s">
        <v>1495</v>
      </c>
      <c r="P2" s="11">
        <v>30000</v>
      </c>
      <c r="Q2" s="11" t="s">
        <v>56</v>
      </c>
      <c r="R2" s="11" t="s">
        <v>1496</v>
      </c>
      <c r="S2" s="13" t="s">
        <v>1497</v>
      </c>
    </row>
    <row r="3" spans="1:19" s="11" customFormat="1" x14ac:dyDescent="0.25">
      <c r="A3" s="11" t="s">
        <v>1490</v>
      </c>
      <c r="B3" s="11" t="s">
        <v>1490</v>
      </c>
      <c r="C3" s="11" t="s">
        <v>1498</v>
      </c>
      <c r="D3" s="11" t="s">
        <v>29</v>
      </c>
      <c r="E3" s="11" t="s">
        <v>21</v>
      </c>
      <c r="F3" s="11" t="s">
        <v>1499</v>
      </c>
      <c r="G3" s="11" t="s">
        <v>1500</v>
      </c>
      <c r="H3" s="11" t="s">
        <v>102</v>
      </c>
      <c r="I3" s="11" t="s">
        <v>43</v>
      </c>
      <c r="J3" s="11" t="s">
        <v>62</v>
      </c>
      <c r="K3" s="11" t="s">
        <v>291</v>
      </c>
      <c r="L3" s="13"/>
      <c r="M3" s="11" t="s">
        <v>929</v>
      </c>
      <c r="N3" s="13"/>
      <c r="P3" s="11">
        <v>300000</v>
      </c>
      <c r="Q3" s="11" t="s">
        <v>25</v>
      </c>
      <c r="S3" s="13" t="s">
        <v>1501</v>
      </c>
    </row>
    <row r="4" spans="1:19" s="11" customFormat="1" x14ac:dyDescent="0.25">
      <c r="A4" s="11" t="s">
        <v>1490</v>
      </c>
      <c r="B4" s="11" t="s">
        <v>1490</v>
      </c>
      <c r="C4" s="11" t="s">
        <v>1498</v>
      </c>
      <c r="D4" s="11" t="s">
        <v>29</v>
      </c>
      <c r="E4" s="11" t="s">
        <v>21</v>
      </c>
      <c r="F4" s="11" t="s">
        <v>1511</v>
      </c>
      <c r="G4" s="11" t="s">
        <v>1511</v>
      </c>
      <c r="H4" s="11" t="s">
        <v>102</v>
      </c>
      <c r="I4" s="11" t="s">
        <v>43</v>
      </c>
      <c r="J4" s="11" t="s">
        <v>62</v>
      </c>
      <c r="K4" s="11" t="s">
        <v>291</v>
      </c>
      <c r="L4" s="13"/>
      <c r="M4" s="11" t="s">
        <v>69</v>
      </c>
      <c r="N4" s="13"/>
      <c r="P4" s="11">
        <v>10000</v>
      </c>
      <c r="Q4" s="11" t="s">
        <v>25</v>
      </c>
      <c r="S4" s="13" t="s">
        <v>1512</v>
      </c>
    </row>
    <row r="5" spans="1:19" s="11" customFormat="1" x14ac:dyDescent="0.25">
      <c r="A5" s="11" t="s">
        <v>1490</v>
      </c>
      <c r="B5" s="11" t="s">
        <v>1490</v>
      </c>
      <c r="C5" s="11" t="s">
        <v>1502</v>
      </c>
      <c r="D5" s="11" t="s">
        <v>29</v>
      </c>
      <c r="E5" s="11" t="s">
        <v>21</v>
      </c>
      <c r="F5" s="11" t="s">
        <v>1503</v>
      </c>
      <c r="G5" s="11" t="s">
        <v>1034</v>
      </c>
      <c r="H5" s="11" t="s">
        <v>236</v>
      </c>
      <c r="I5" s="11" t="s">
        <v>56</v>
      </c>
      <c r="J5" s="11" t="s">
        <v>26</v>
      </c>
      <c r="K5" s="11" t="s">
        <v>31</v>
      </c>
      <c r="L5" s="13" t="s">
        <v>1504</v>
      </c>
      <c r="M5" s="11" t="s">
        <v>64</v>
      </c>
      <c r="N5" s="13" t="s">
        <v>1505</v>
      </c>
      <c r="P5" s="11">
        <v>300</v>
      </c>
      <c r="Q5" s="11" t="s">
        <v>25</v>
      </c>
      <c r="S5" s="13"/>
    </row>
    <row r="6" spans="1:19" s="11" customFormat="1" ht="30" x14ac:dyDescent="0.25">
      <c r="A6" s="11" t="s">
        <v>1490</v>
      </c>
      <c r="B6" s="11" t="s">
        <v>1490</v>
      </c>
      <c r="C6" s="11" t="s">
        <v>1506</v>
      </c>
      <c r="D6" s="11" t="s">
        <v>29</v>
      </c>
      <c r="E6" s="11" t="s">
        <v>21</v>
      </c>
      <c r="F6" s="11" t="s">
        <v>1507</v>
      </c>
      <c r="G6" s="11" t="s">
        <v>1508</v>
      </c>
      <c r="H6" s="11" t="s">
        <v>403</v>
      </c>
      <c r="I6" s="11" t="s">
        <v>25</v>
      </c>
      <c r="J6" s="11" t="s">
        <v>26</v>
      </c>
      <c r="K6" s="11" t="s">
        <v>291</v>
      </c>
      <c r="L6" s="13" t="s">
        <v>1509</v>
      </c>
      <c r="M6" s="11" t="s">
        <v>64</v>
      </c>
      <c r="N6" s="13" t="s">
        <v>1505</v>
      </c>
      <c r="P6" s="11">
        <v>300</v>
      </c>
      <c r="Q6" s="11" t="s">
        <v>25</v>
      </c>
      <c r="S6" s="13" t="s">
        <v>1510</v>
      </c>
    </row>
    <row r="7" spans="1:19" s="11" customFormat="1" x14ac:dyDescent="0.25">
      <c r="A7" s="21" t="s">
        <v>1513</v>
      </c>
      <c r="B7" s="21" t="s">
        <v>1490</v>
      </c>
      <c r="C7" s="21" t="s">
        <v>1514</v>
      </c>
      <c r="D7" s="21" t="s">
        <v>29</v>
      </c>
      <c r="E7" s="21" t="s">
        <v>21</v>
      </c>
      <c r="F7" s="12" t="s">
        <v>1515</v>
      </c>
      <c r="G7" s="12" t="s">
        <v>1516</v>
      </c>
      <c r="H7" s="21" t="s">
        <v>52</v>
      </c>
      <c r="J7" s="21" t="s">
        <v>26</v>
      </c>
      <c r="K7" s="21" t="s">
        <v>291</v>
      </c>
      <c r="L7" s="21" t="s">
        <v>1517</v>
      </c>
      <c r="M7" s="21" t="s">
        <v>1518</v>
      </c>
      <c r="N7" s="21" t="s">
        <v>1519</v>
      </c>
      <c r="O7" s="21" t="s">
        <v>1520</v>
      </c>
      <c r="P7" s="11">
        <v>300</v>
      </c>
      <c r="Q7" s="21" t="s">
        <v>56</v>
      </c>
      <c r="R7" s="21" t="s">
        <v>1521</v>
      </c>
      <c r="S7" s="21" t="s">
        <v>1522</v>
      </c>
    </row>
    <row r="8" spans="1:19" s="11" customFormat="1" ht="30" x14ac:dyDescent="0.25">
      <c r="A8" s="11" t="s">
        <v>1523</v>
      </c>
      <c r="B8" s="11" t="s">
        <v>1490</v>
      </c>
      <c r="C8" s="11" t="s">
        <v>1524</v>
      </c>
      <c r="D8" s="11" t="s">
        <v>29</v>
      </c>
      <c r="E8" s="11" t="s">
        <v>111</v>
      </c>
      <c r="F8" s="11" t="s">
        <v>1525</v>
      </c>
      <c r="G8" s="11" t="s">
        <v>1526</v>
      </c>
      <c r="H8" s="11" t="s">
        <v>254</v>
      </c>
      <c r="I8" s="11" t="s">
        <v>25</v>
      </c>
      <c r="J8" s="11" t="s">
        <v>26</v>
      </c>
      <c r="K8" s="11" t="s">
        <v>31</v>
      </c>
      <c r="L8" s="13" t="s">
        <v>1527</v>
      </c>
      <c r="M8" s="23" t="s">
        <v>33</v>
      </c>
      <c r="N8" s="13" t="s">
        <v>1505</v>
      </c>
      <c r="P8" s="11">
        <v>10</v>
      </c>
      <c r="Q8" s="11" t="s">
        <v>25</v>
      </c>
      <c r="S8" s="13" t="s">
        <v>1528</v>
      </c>
    </row>
    <row r="9" spans="1:19" s="11" customFormat="1" x14ac:dyDescent="0.25">
      <c r="A9" s="21" t="s">
        <v>1529</v>
      </c>
      <c r="B9" s="21" t="s">
        <v>1490</v>
      </c>
      <c r="C9" s="21" t="s">
        <v>1514</v>
      </c>
      <c r="D9" s="21" t="s">
        <v>29</v>
      </c>
      <c r="E9" s="21" t="s">
        <v>21</v>
      </c>
      <c r="F9" s="12" t="s">
        <v>1530</v>
      </c>
      <c r="G9" s="12" t="s">
        <v>1531</v>
      </c>
      <c r="H9" s="21" t="s">
        <v>52</v>
      </c>
      <c r="J9" s="21" t="s">
        <v>26</v>
      </c>
      <c r="K9" s="21" t="s">
        <v>291</v>
      </c>
      <c r="L9" s="21" t="s">
        <v>1062</v>
      </c>
      <c r="M9" s="21" t="s">
        <v>1532</v>
      </c>
      <c r="N9" s="21" t="s">
        <v>1533</v>
      </c>
      <c r="O9" s="21" t="s">
        <v>1532</v>
      </c>
      <c r="P9" s="11">
        <v>75</v>
      </c>
      <c r="Q9" s="21" t="s">
        <v>25</v>
      </c>
      <c r="R9" s="21"/>
      <c r="S9" s="21" t="s">
        <v>1534</v>
      </c>
    </row>
    <row r="10" spans="1:19" s="11" customFormat="1" x14ac:dyDescent="0.25">
      <c r="L10" s="13"/>
      <c r="N10" s="13"/>
      <c r="S10" s="13"/>
    </row>
    <row r="12" spans="1:19" x14ac:dyDescent="0.25">
      <c r="P12">
        <f>SUM(P2:P11)</f>
        <v>340985</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9163-B26E-4D44-9026-9DF784C04FB5}">
  <dimension ref="A1:S8"/>
  <sheetViews>
    <sheetView topLeftCell="J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8" customWidth="1"/>
    <col min="12" max="12" width="28.5703125" style="2" customWidth="1"/>
    <col min="13" max="13" width="21.42578125" customWidth="1"/>
    <col min="14" max="14" width="17.85546875" style="2" customWidth="1"/>
    <col min="15" max="15" width="25" customWidth="1"/>
    <col min="16" max="16" width="14.57031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s="11" customFormat="1" ht="30" x14ac:dyDescent="0.25">
      <c r="A2" s="11" t="s">
        <v>1535</v>
      </c>
      <c r="B2" s="11" t="s">
        <v>1536</v>
      </c>
      <c r="C2" s="11" t="s">
        <v>1537</v>
      </c>
      <c r="D2" s="11" t="s">
        <v>29</v>
      </c>
      <c r="E2" s="11" t="s">
        <v>21</v>
      </c>
      <c r="F2" s="11" t="s">
        <v>1538</v>
      </c>
      <c r="G2" s="11" t="s">
        <v>1539</v>
      </c>
      <c r="H2" s="11" t="s">
        <v>102</v>
      </c>
      <c r="I2" s="11" t="s">
        <v>43</v>
      </c>
      <c r="J2" s="11" t="s">
        <v>290</v>
      </c>
      <c r="K2" s="11" t="s">
        <v>243</v>
      </c>
      <c r="L2" s="13" t="s">
        <v>1540</v>
      </c>
      <c r="M2" s="23" t="s">
        <v>33</v>
      </c>
      <c r="N2" s="13" t="s">
        <v>276</v>
      </c>
      <c r="O2" s="11" t="s">
        <v>1541</v>
      </c>
      <c r="P2" s="11">
        <v>10</v>
      </c>
      <c r="Q2" s="11" t="s">
        <v>25</v>
      </c>
      <c r="S2" s="13" t="s">
        <v>1542</v>
      </c>
    </row>
    <row r="3" spans="1:19" s="11" customFormat="1" ht="30" x14ac:dyDescent="0.25">
      <c r="A3" s="11" t="s">
        <v>1535</v>
      </c>
      <c r="B3" s="11" t="s">
        <v>1536</v>
      </c>
      <c r="C3" s="11" t="s">
        <v>1543</v>
      </c>
      <c r="D3" s="11" t="s">
        <v>29</v>
      </c>
      <c r="E3" s="11" t="s">
        <v>88</v>
      </c>
      <c r="F3" s="11" t="s">
        <v>1544</v>
      </c>
      <c r="G3" s="11" t="s">
        <v>1545</v>
      </c>
      <c r="H3" s="11" t="s">
        <v>52</v>
      </c>
      <c r="I3" s="11" t="s">
        <v>43</v>
      </c>
      <c r="J3" s="11" t="s">
        <v>26</v>
      </c>
      <c r="K3" s="11" t="s">
        <v>243</v>
      </c>
      <c r="L3" s="13" t="s">
        <v>1546</v>
      </c>
      <c r="M3" s="11" t="s">
        <v>54</v>
      </c>
      <c r="N3" s="13"/>
      <c r="O3" s="11" t="s">
        <v>1547</v>
      </c>
      <c r="P3" s="11">
        <v>150</v>
      </c>
      <c r="Q3" s="11" t="s">
        <v>56</v>
      </c>
      <c r="R3" s="11" t="s">
        <v>1548</v>
      </c>
      <c r="S3" s="13" t="s">
        <v>1549</v>
      </c>
    </row>
    <row r="4" spans="1:19" s="11" customFormat="1" ht="30" x14ac:dyDescent="0.25">
      <c r="A4" s="11" t="s">
        <v>1535</v>
      </c>
      <c r="B4" s="11" t="s">
        <v>1536</v>
      </c>
      <c r="C4" s="11" t="s">
        <v>1550</v>
      </c>
      <c r="D4" s="11" t="s">
        <v>29</v>
      </c>
      <c r="E4" s="11" t="s">
        <v>21</v>
      </c>
      <c r="F4" s="11" t="s">
        <v>1551</v>
      </c>
      <c r="G4" s="11" t="s">
        <v>1552</v>
      </c>
      <c r="H4" s="11" t="s">
        <v>102</v>
      </c>
      <c r="I4" s="11" t="s">
        <v>43</v>
      </c>
      <c r="J4" s="11" t="s">
        <v>290</v>
      </c>
      <c r="K4" s="11" t="s">
        <v>291</v>
      </c>
      <c r="L4" s="13" t="s">
        <v>1553</v>
      </c>
      <c r="M4" s="23" t="s">
        <v>33</v>
      </c>
      <c r="N4" s="13" t="s">
        <v>276</v>
      </c>
      <c r="O4" s="11" t="s">
        <v>1554</v>
      </c>
      <c r="P4" s="11">
        <v>5</v>
      </c>
      <c r="Q4" s="11" t="s">
        <v>25</v>
      </c>
      <c r="S4" s="13" t="s">
        <v>1555</v>
      </c>
    </row>
    <row r="5" spans="1:19" s="11" customFormat="1" ht="30" x14ac:dyDescent="0.25">
      <c r="A5" s="11" t="s">
        <v>1535</v>
      </c>
      <c r="B5" s="11" t="s">
        <v>1536</v>
      </c>
      <c r="C5" s="11" t="s">
        <v>1556</v>
      </c>
      <c r="D5" s="11" t="s">
        <v>29</v>
      </c>
      <c r="E5" s="11" t="s">
        <v>21</v>
      </c>
      <c r="F5" s="11" t="s">
        <v>1557</v>
      </c>
      <c r="G5" s="11" t="s">
        <v>1558</v>
      </c>
      <c r="H5" s="11" t="s">
        <v>30</v>
      </c>
      <c r="I5" s="11" t="s">
        <v>43</v>
      </c>
      <c r="J5" s="11" t="s">
        <v>26</v>
      </c>
      <c r="K5" s="11" t="s">
        <v>31</v>
      </c>
      <c r="L5" s="13" t="s">
        <v>1559</v>
      </c>
      <c r="M5" s="11" t="s">
        <v>54</v>
      </c>
      <c r="N5" s="13"/>
      <c r="O5" s="11" t="s">
        <v>231</v>
      </c>
      <c r="P5" s="11">
        <v>300</v>
      </c>
      <c r="Q5" s="11" t="s">
        <v>56</v>
      </c>
      <c r="R5" s="11" t="s">
        <v>1560</v>
      </c>
      <c r="S5" s="13" t="s">
        <v>1561</v>
      </c>
    </row>
    <row r="8" spans="1:19" x14ac:dyDescent="0.25">
      <c r="P8">
        <f>SUM(P2:P7)</f>
        <v>465</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03600-3C97-432D-ACB6-532C6EE28C8A}">
  <dimension ref="A1:S5"/>
  <sheetViews>
    <sheetView topLeftCell="K1" workbookViewId="0">
      <pane ySplit="1" topLeftCell="A2" activePane="bottomLeft" state="frozen"/>
      <selection activeCell="N1" sqref="N1"/>
      <selection pane="bottomLeft" activeCell="O5" sqref="O5"/>
    </sheetView>
  </sheetViews>
  <sheetFormatPr defaultRowHeight="15" x14ac:dyDescent="0.25"/>
  <cols>
    <col min="1" max="1" width="18.140625" customWidth="1"/>
    <col min="2" max="2" width="17.42578125" customWidth="1"/>
    <col min="3" max="3" width="28.7109375" customWidth="1"/>
    <col min="4" max="4" width="23.5703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5703125" style="2" customWidth="1"/>
    <col min="13" max="13" width="21.42578125" customWidth="1"/>
    <col min="14" max="14" width="18.140625" style="2" customWidth="1"/>
    <col min="15" max="16" width="14.285156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1562</v>
      </c>
      <c r="B2" t="s">
        <v>1562</v>
      </c>
      <c r="C2" t="s">
        <v>1563</v>
      </c>
      <c r="D2" t="s">
        <v>29</v>
      </c>
      <c r="E2" t="s">
        <v>21</v>
      </c>
      <c r="F2" t="s">
        <v>1564</v>
      </c>
      <c r="G2" s="11" t="s">
        <v>1565</v>
      </c>
      <c r="H2" t="s">
        <v>102</v>
      </c>
      <c r="I2" t="s">
        <v>43</v>
      </c>
      <c r="J2" t="s">
        <v>62</v>
      </c>
      <c r="K2" t="s">
        <v>291</v>
      </c>
      <c r="L2" s="2" t="s">
        <v>1566</v>
      </c>
      <c r="M2">
        <v>0</v>
      </c>
      <c r="P2">
        <v>0</v>
      </c>
      <c r="Q2" t="s">
        <v>25</v>
      </c>
      <c r="S2" s="2" t="s">
        <v>1567</v>
      </c>
    </row>
    <row r="3" spans="1:19" x14ac:dyDescent="0.25">
      <c r="A3" t="s">
        <v>1562</v>
      </c>
      <c r="B3" t="s">
        <v>1562</v>
      </c>
      <c r="C3" t="s">
        <v>1568</v>
      </c>
      <c r="D3" t="s">
        <v>29</v>
      </c>
      <c r="E3" t="s">
        <v>21</v>
      </c>
      <c r="F3" t="s">
        <v>1569</v>
      </c>
      <c r="G3" s="11" t="s">
        <v>1570</v>
      </c>
      <c r="H3" t="s">
        <v>236</v>
      </c>
      <c r="I3" t="s">
        <v>56</v>
      </c>
      <c r="J3" t="s">
        <v>26</v>
      </c>
      <c r="K3" t="s">
        <v>46</v>
      </c>
      <c r="L3" s="2" t="s">
        <v>1035</v>
      </c>
      <c r="M3" s="3" t="s">
        <v>33</v>
      </c>
      <c r="N3" s="2" t="s">
        <v>276</v>
      </c>
      <c r="P3">
        <v>50</v>
      </c>
      <c r="Q3" t="s">
        <v>25</v>
      </c>
    </row>
    <row r="4" spans="1:19" x14ac:dyDescent="0.25">
      <c r="A4" t="s">
        <v>1562</v>
      </c>
      <c r="B4" t="s">
        <v>1562</v>
      </c>
      <c r="C4" t="s">
        <v>1571</v>
      </c>
      <c r="D4" t="s">
        <v>29</v>
      </c>
      <c r="E4" t="s">
        <v>21</v>
      </c>
      <c r="F4" t="s">
        <v>1572</v>
      </c>
      <c r="G4" s="11" t="s">
        <v>1573</v>
      </c>
      <c r="H4" t="s">
        <v>236</v>
      </c>
      <c r="I4" t="s">
        <v>56</v>
      </c>
      <c r="J4" t="s">
        <v>26</v>
      </c>
      <c r="K4" t="s">
        <v>31</v>
      </c>
      <c r="L4" s="2" t="s">
        <v>1035</v>
      </c>
      <c r="M4" s="3" t="s">
        <v>33</v>
      </c>
      <c r="N4" s="2" t="s">
        <v>276</v>
      </c>
      <c r="O4" t="s">
        <v>286</v>
      </c>
      <c r="P4">
        <v>50</v>
      </c>
      <c r="Q4" t="s">
        <v>25</v>
      </c>
    </row>
    <row r="5" spans="1:19" x14ac:dyDescent="0.25">
      <c r="A5" t="s">
        <v>1562</v>
      </c>
      <c r="B5" t="s">
        <v>1562</v>
      </c>
      <c r="C5" t="s">
        <v>1574</v>
      </c>
      <c r="D5" t="s">
        <v>29</v>
      </c>
      <c r="E5" t="s">
        <v>21</v>
      </c>
      <c r="F5" t="s">
        <v>1575</v>
      </c>
      <c r="G5" s="11" t="s">
        <v>1576</v>
      </c>
      <c r="H5" t="s">
        <v>236</v>
      </c>
      <c r="I5" t="s">
        <v>56</v>
      </c>
      <c r="J5" t="s">
        <v>26</v>
      </c>
      <c r="K5" t="s">
        <v>91</v>
      </c>
      <c r="L5" s="2" t="s">
        <v>1577</v>
      </c>
      <c r="M5" s="3" t="s">
        <v>33</v>
      </c>
      <c r="N5" s="2" t="s">
        <v>276</v>
      </c>
      <c r="O5" t="s">
        <v>286</v>
      </c>
      <c r="P5">
        <v>50</v>
      </c>
      <c r="Q5" t="s">
        <v>25</v>
      </c>
      <c r="R5" t="s">
        <v>286</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7998-DFD2-49DF-8F24-5B14C2B5D61C}">
  <dimension ref="A1:S3"/>
  <sheetViews>
    <sheetView topLeftCell="K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8.140625" style="2" customWidth="1"/>
    <col min="13" max="13" width="21.42578125" customWidth="1"/>
    <col min="14" max="14" width="31.140625" style="2" customWidth="1"/>
    <col min="15" max="15" width="13.57031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45" x14ac:dyDescent="0.25">
      <c r="A2" t="s">
        <v>1578</v>
      </c>
      <c r="B2" t="s">
        <v>1579</v>
      </c>
      <c r="C2" t="s">
        <v>1580</v>
      </c>
      <c r="D2" t="s">
        <v>29</v>
      </c>
      <c r="E2" t="s">
        <v>21</v>
      </c>
      <c r="F2" t="s">
        <v>1581</v>
      </c>
      <c r="G2" s="11" t="s">
        <v>1582</v>
      </c>
      <c r="H2" t="s">
        <v>254</v>
      </c>
      <c r="I2" t="s">
        <v>56</v>
      </c>
      <c r="J2" t="s">
        <v>26</v>
      </c>
      <c r="K2" t="s">
        <v>91</v>
      </c>
      <c r="L2" s="2" t="s">
        <v>1583</v>
      </c>
      <c r="M2" s="3" t="s">
        <v>33</v>
      </c>
      <c r="N2" s="2" t="s">
        <v>908</v>
      </c>
      <c r="P2">
        <v>30</v>
      </c>
      <c r="Q2" t="s">
        <v>25</v>
      </c>
      <c r="S2" s="2" t="s">
        <v>1584</v>
      </c>
    </row>
    <row r="3" spans="1:19" ht="30" x14ac:dyDescent="0.25">
      <c r="A3" t="s">
        <v>1585</v>
      </c>
      <c r="B3" t="s">
        <v>1579</v>
      </c>
      <c r="C3" t="s">
        <v>1586</v>
      </c>
      <c r="D3" t="s">
        <v>29</v>
      </c>
      <c r="E3" t="s">
        <v>303</v>
      </c>
      <c r="F3" t="s">
        <v>1587</v>
      </c>
      <c r="G3" s="11" t="s">
        <v>1588</v>
      </c>
      <c r="H3" t="s">
        <v>102</v>
      </c>
      <c r="I3" t="s">
        <v>43</v>
      </c>
      <c r="J3" t="s">
        <v>26</v>
      </c>
      <c r="K3" t="s">
        <v>104</v>
      </c>
      <c r="L3" s="2" t="s">
        <v>1589</v>
      </c>
      <c r="M3" t="s">
        <v>54</v>
      </c>
      <c r="P3">
        <v>250000</v>
      </c>
      <c r="Q3" t="s">
        <v>56</v>
      </c>
      <c r="R3" t="s">
        <v>1590</v>
      </c>
      <c r="S3" s="2" t="s">
        <v>1591</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FE28-C743-4B6F-97B0-A07241215715}">
  <dimension ref="A1:R2"/>
  <sheetViews>
    <sheetView topLeftCell="H1" workbookViewId="0">
      <pane ySplit="1" topLeftCell="A2" activePane="bottomLeft" state="frozen"/>
      <selection activeCell="N1" sqref="N1"/>
      <selection pane="bottomLeft" activeCell="A2" sqref="A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s="24" t="s">
        <v>1603</v>
      </c>
      <c r="B2" t="s">
        <v>1604</v>
      </c>
      <c r="C2" t="s">
        <v>1605</v>
      </c>
      <c r="D2" t="s">
        <v>29</v>
      </c>
      <c r="E2" t="s">
        <v>21</v>
      </c>
      <c r="F2" t="s">
        <v>1606</v>
      </c>
      <c r="G2" s="11" t="s">
        <v>1118</v>
      </c>
      <c r="H2" t="s">
        <v>236</v>
      </c>
      <c r="I2" t="s">
        <v>43</v>
      </c>
      <c r="J2" t="s">
        <v>26</v>
      </c>
      <c r="K2" t="s">
        <v>91</v>
      </c>
      <c r="L2" s="2" t="s">
        <v>1607</v>
      </c>
      <c r="M2" s="3" t="s">
        <v>33</v>
      </c>
      <c r="N2" s="2" t="s">
        <v>1608</v>
      </c>
      <c r="P2" t="s">
        <v>25</v>
      </c>
      <c r="Q2" t="s">
        <v>55</v>
      </c>
      <c r="R2" s="2" t="s">
        <v>1609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AF20-FF40-406F-94F0-42BDFA6FD006}">
  <dimension ref="A1:R3"/>
  <sheetViews>
    <sheetView workbookViewId="0">
      <pane ySplit="1" topLeftCell="A2" activePane="bottomLeft" state="frozen"/>
      <selection activeCell="N1" sqref="N1"/>
      <selection pane="bottomLeft" activeCell="O2" sqref="O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1592</v>
      </c>
      <c r="B2" t="s">
        <v>1592</v>
      </c>
      <c r="C2" t="s">
        <v>1593</v>
      </c>
      <c r="D2" t="s">
        <v>29</v>
      </c>
      <c r="E2" t="s">
        <v>21</v>
      </c>
      <c r="F2" t="s">
        <v>1594</v>
      </c>
      <c r="G2" s="11" t="s">
        <v>1595</v>
      </c>
      <c r="H2" t="s">
        <v>30</v>
      </c>
      <c r="I2" t="s">
        <v>25</v>
      </c>
      <c r="J2" t="s">
        <v>26</v>
      </c>
      <c r="K2" t="s">
        <v>31</v>
      </c>
      <c r="L2" s="2" t="s">
        <v>1596</v>
      </c>
      <c r="M2" s="3" t="s">
        <v>33</v>
      </c>
      <c r="N2" s="2" t="s">
        <v>78</v>
      </c>
      <c r="P2" t="s">
        <v>25</v>
      </c>
      <c r="R2" s="2" t="s">
        <v>1597</v>
      </c>
    </row>
    <row r="3" spans="1:18" ht="30" x14ac:dyDescent="0.25">
      <c r="A3" t="s">
        <v>1592</v>
      </c>
      <c r="B3" t="s">
        <v>1592</v>
      </c>
      <c r="C3" t="s">
        <v>1598</v>
      </c>
      <c r="D3" t="s">
        <v>29</v>
      </c>
      <c r="E3" t="s">
        <v>88</v>
      </c>
      <c r="F3" t="s">
        <v>1599</v>
      </c>
      <c r="G3" s="11" t="s">
        <v>1600</v>
      </c>
      <c r="H3" t="s">
        <v>403</v>
      </c>
      <c r="I3" t="s">
        <v>43</v>
      </c>
      <c r="J3" t="s">
        <v>26</v>
      </c>
      <c r="K3" t="s">
        <v>31</v>
      </c>
      <c r="L3" s="2" t="s">
        <v>1601</v>
      </c>
      <c r="M3" s="3" t="s">
        <v>33</v>
      </c>
      <c r="N3" s="2" t="s">
        <v>78</v>
      </c>
      <c r="P3" t="s">
        <v>25</v>
      </c>
      <c r="R3" s="2" t="s">
        <v>1602</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F001-B4C2-4A02-9439-EF7009A5D3A9}">
  <dimension ref="A1:R3"/>
  <sheetViews>
    <sheetView topLeftCell="K1" workbookViewId="0">
      <pane ySplit="1" topLeftCell="A2" activePane="bottomLeft" state="frozen"/>
      <selection activeCell="N1" sqref="N1"/>
      <selection pane="bottomLeft" activeCell="R3" sqref="R3"/>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7109375" style="2" customWidth="1"/>
    <col min="13" max="13" width="21.42578125" customWidth="1"/>
    <col min="14" max="14" width="29.5703125" style="2" customWidth="1"/>
    <col min="15" max="15" width="17.1406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1603</v>
      </c>
      <c r="B2" t="s">
        <v>1610</v>
      </c>
      <c r="C2" t="s">
        <v>1611</v>
      </c>
      <c r="D2" t="s">
        <v>29</v>
      </c>
      <c r="E2" t="s">
        <v>111</v>
      </c>
      <c r="F2" t="s">
        <v>1612</v>
      </c>
      <c r="G2" s="11" t="s">
        <v>1613</v>
      </c>
      <c r="H2" t="s">
        <v>254</v>
      </c>
      <c r="I2" t="s">
        <v>25</v>
      </c>
      <c r="J2" t="s">
        <v>26</v>
      </c>
      <c r="K2" t="s">
        <v>31</v>
      </c>
      <c r="L2" s="2" t="s">
        <v>1614</v>
      </c>
      <c r="M2" s="3" t="s">
        <v>33</v>
      </c>
      <c r="N2" s="2" t="s">
        <v>34</v>
      </c>
      <c r="P2" t="s">
        <v>25</v>
      </c>
      <c r="R2" s="2" t="s">
        <v>1615</v>
      </c>
    </row>
    <row r="3" spans="1:18" x14ac:dyDescent="0.25">
      <c r="A3" t="s">
        <v>1603</v>
      </c>
      <c r="B3" t="s">
        <v>1610</v>
      </c>
      <c r="C3" t="s">
        <v>1616</v>
      </c>
      <c r="D3" t="s">
        <v>29</v>
      </c>
      <c r="E3" t="s">
        <v>303</v>
      </c>
      <c r="F3" t="s">
        <v>89</v>
      </c>
      <c r="G3" s="11" t="s">
        <v>1153</v>
      </c>
      <c r="H3" t="s">
        <v>236</v>
      </c>
      <c r="I3" t="s">
        <v>56</v>
      </c>
      <c r="J3" t="s">
        <v>26</v>
      </c>
      <c r="K3" t="s">
        <v>104</v>
      </c>
      <c r="L3" s="2" t="s">
        <v>1617</v>
      </c>
      <c r="M3" s="3" t="s">
        <v>33</v>
      </c>
      <c r="N3" s="2" t="s">
        <v>1618</v>
      </c>
      <c r="P3" t="s">
        <v>25</v>
      </c>
      <c r="Q3" t="s">
        <v>62</v>
      </c>
      <c r="R3" s="2" t="s">
        <v>1619</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ADC4-62EF-4CFA-8D74-013D55BC02D4}">
  <dimension ref="A1:R2"/>
  <sheetViews>
    <sheetView topLeftCell="M1" workbookViewId="0">
      <pane ySplit="1" topLeftCell="A2" activePane="bottomLeft" state="frozen"/>
      <selection activeCell="N1" sqref="N1"/>
      <selection pane="bottomLeft" activeCell="M2" sqref="M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30" x14ac:dyDescent="0.25">
      <c r="A2" t="s">
        <v>1620</v>
      </c>
      <c r="B2" t="s">
        <v>1621</v>
      </c>
      <c r="C2" t="s">
        <v>1622</v>
      </c>
      <c r="D2" t="s">
        <v>29</v>
      </c>
      <c r="E2" t="s">
        <v>21</v>
      </c>
      <c r="F2" t="s">
        <v>1623</v>
      </c>
      <c r="G2" s="11" t="s">
        <v>1624</v>
      </c>
      <c r="H2" t="s">
        <v>102</v>
      </c>
      <c r="I2" t="s">
        <v>43</v>
      </c>
      <c r="J2" t="s">
        <v>103</v>
      </c>
      <c r="K2" t="s">
        <v>291</v>
      </c>
      <c r="L2" s="2" t="s">
        <v>1625</v>
      </c>
      <c r="M2" t="s">
        <v>69</v>
      </c>
      <c r="N2" s="2" t="s">
        <v>988</v>
      </c>
      <c r="O2" t="s">
        <v>231</v>
      </c>
      <c r="P2" t="s">
        <v>56</v>
      </c>
      <c r="Q2" t="s">
        <v>1626</v>
      </c>
      <c r="R2" s="2" t="s">
        <v>1627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2843-DB9E-4757-A02C-C7A0AAF0C815}">
  <dimension ref="A1:S35"/>
  <sheetViews>
    <sheetView topLeftCell="M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x14ac:dyDescent="0.25">
      <c r="A2" t="s">
        <v>85</v>
      </c>
      <c r="B2" t="s">
        <v>86</v>
      </c>
      <c r="C2" t="s">
        <v>87</v>
      </c>
      <c r="D2" t="s">
        <v>29</v>
      </c>
      <c r="E2" t="s">
        <v>88</v>
      </c>
      <c r="F2" t="s">
        <v>89</v>
      </c>
      <c r="G2" s="11" t="s">
        <v>90</v>
      </c>
      <c r="H2" t="s">
        <v>52</v>
      </c>
      <c r="I2" t="s">
        <v>43</v>
      </c>
      <c r="J2" t="s">
        <v>26</v>
      </c>
      <c r="K2" t="s">
        <v>91</v>
      </c>
      <c r="L2" s="2" t="s">
        <v>92</v>
      </c>
      <c r="M2" t="s">
        <v>77</v>
      </c>
      <c r="N2" s="2" t="s">
        <v>93</v>
      </c>
      <c r="O2" t="s">
        <v>94</v>
      </c>
      <c r="P2">
        <v>520</v>
      </c>
      <c r="Q2" t="s">
        <v>56</v>
      </c>
      <c r="R2" t="s">
        <v>95</v>
      </c>
    </row>
    <row r="3" spans="1:19" x14ac:dyDescent="0.25">
      <c r="A3" t="s">
        <v>96</v>
      </c>
      <c r="B3" t="s">
        <v>86</v>
      </c>
      <c r="C3" t="s">
        <v>110</v>
      </c>
      <c r="D3" t="s">
        <v>98</v>
      </c>
      <c r="E3" t="s">
        <v>99</v>
      </c>
      <c r="F3" t="s">
        <v>100</v>
      </c>
      <c r="G3" s="11" t="s">
        <v>101</v>
      </c>
      <c r="H3" t="s">
        <v>102</v>
      </c>
      <c r="I3" t="s">
        <v>43</v>
      </c>
      <c r="J3" t="s">
        <v>103</v>
      </c>
      <c r="K3" t="s">
        <v>104</v>
      </c>
      <c r="L3" s="2" t="s">
        <v>105</v>
      </c>
      <c r="M3" t="s">
        <v>106</v>
      </c>
      <c r="N3" s="2" t="s">
        <v>107</v>
      </c>
      <c r="O3" t="s">
        <v>108</v>
      </c>
      <c r="P3">
        <v>2710000</v>
      </c>
      <c r="Q3" t="s">
        <v>56</v>
      </c>
      <c r="R3" t="s">
        <v>109</v>
      </c>
    </row>
    <row r="4" spans="1:19" x14ac:dyDescent="0.25">
      <c r="A4" t="s">
        <v>96</v>
      </c>
      <c r="B4" t="s">
        <v>86</v>
      </c>
      <c r="C4" t="s">
        <v>110</v>
      </c>
      <c r="D4" t="s">
        <v>98</v>
      </c>
      <c r="E4" t="s">
        <v>111</v>
      </c>
      <c r="F4" t="s">
        <v>112</v>
      </c>
      <c r="G4" s="11" t="s">
        <v>113</v>
      </c>
      <c r="H4" t="s">
        <v>102</v>
      </c>
      <c r="I4" t="s">
        <v>43</v>
      </c>
      <c r="J4" t="s">
        <v>103</v>
      </c>
      <c r="K4" t="s">
        <v>104</v>
      </c>
      <c r="L4" s="2" t="s">
        <v>114</v>
      </c>
      <c r="M4" t="s">
        <v>54</v>
      </c>
      <c r="N4" s="2" t="s">
        <v>114</v>
      </c>
      <c r="O4" t="s">
        <v>115</v>
      </c>
      <c r="P4">
        <v>1470000</v>
      </c>
      <c r="Q4" t="s">
        <v>56</v>
      </c>
      <c r="R4" t="s">
        <v>116</v>
      </c>
    </row>
    <row r="5" spans="1:19" x14ac:dyDescent="0.25">
      <c r="A5" t="s">
        <v>96</v>
      </c>
      <c r="B5" t="s">
        <v>86</v>
      </c>
      <c r="C5" t="s">
        <v>110</v>
      </c>
      <c r="D5" t="s">
        <v>98</v>
      </c>
      <c r="E5" t="s">
        <v>111</v>
      </c>
      <c r="F5" t="s">
        <v>117</v>
      </c>
      <c r="G5" s="11" t="s">
        <v>118</v>
      </c>
      <c r="H5" t="s">
        <v>102</v>
      </c>
      <c r="I5" t="s">
        <v>25</v>
      </c>
      <c r="J5" t="s">
        <v>103</v>
      </c>
      <c r="K5" t="s">
        <v>104</v>
      </c>
      <c r="L5" s="2" t="s">
        <v>119</v>
      </c>
      <c r="M5" t="s">
        <v>54</v>
      </c>
      <c r="N5" s="2" t="s">
        <v>120</v>
      </c>
      <c r="O5" t="s">
        <v>121</v>
      </c>
      <c r="P5">
        <v>1420000</v>
      </c>
      <c r="Q5" t="s">
        <v>56</v>
      </c>
      <c r="R5" t="s">
        <v>122</v>
      </c>
      <c r="S5" s="2" t="s">
        <v>123</v>
      </c>
    </row>
    <row r="6" spans="1:19" x14ac:dyDescent="0.25">
      <c r="A6" t="s">
        <v>96</v>
      </c>
      <c r="B6" t="s">
        <v>86</v>
      </c>
      <c r="C6" t="s">
        <v>148</v>
      </c>
      <c r="D6" t="s">
        <v>98</v>
      </c>
      <c r="E6" t="s">
        <v>111</v>
      </c>
      <c r="F6" t="s">
        <v>156</v>
      </c>
      <c r="G6" s="11" t="s">
        <v>2536</v>
      </c>
      <c r="H6" t="s">
        <v>102</v>
      </c>
      <c r="I6" t="s">
        <v>25</v>
      </c>
      <c r="J6" t="s">
        <v>103</v>
      </c>
      <c r="K6" t="s">
        <v>104</v>
      </c>
      <c r="L6" s="2" t="s">
        <v>157</v>
      </c>
      <c r="M6" t="s">
        <v>128</v>
      </c>
      <c r="N6" s="2" t="s">
        <v>134</v>
      </c>
      <c r="O6">
        <v>0.94</v>
      </c>
      <c r="P6">
        <v>940000</v>
      </c>
      <c r="Q6" t="s">
        <v>56</v>
      </c>
      <c r="R6" t="s">
        <v>109</v>
      </c>
      <c r="S6" s="2" t="s">
        <v>158</v>
      </c>
    </row>
    <row r="7" spans="1:19" x14ac:dyDescent="0.25">
      <c r="A7" t="s">
        <v>96</v>
      </c>
      <c r="B7" t="s">
        <v>86</v>
      </c>
      <c r="C7" t="s">
        <v>124</v>
      </c>
      <c r="D7" t="s">
        <v>98</v>
      </c>
      <c r="E7" t="s">
        <v>43</v>
      </c>
      <c r="F7" t="s">
        <v>125</v>
      </c>
      <c r="G7" s="11" t="s">
        <v>126</v>
      </c>
      <c r="H7" t="s">
        <v>102</v>
      </c>
      <c r="I7" t="s">
        <v>43</v>
      </c>
      <c r="J7" t="s">
        <v>103</v>
      </c>
      <c r="K7" t="s">
        <v>104</v>
      </c>
      <c r="L7" s="2" t="s">
        <v>127</v>
      </c>
      <c r="M7" t="s">
        <v>128</v>
      </c>
      <c r="N7" s="2" t="s">
        <v>129</v>
      </c>
      <c r="O7">
        <v>1.32</v>
      </c>
      <c r="P7">
        <v>1320000</v>
      </c>
      <c r="Q7" t="s">
        <v>56</v>
      </c>
      <c r="R7" t="s">
        <v>109</v>
      </c>
      <c r="S7" s="2" t="s">
        <v>130</v>
      </c>
    </row>
    <row r="8" spans="1:19" x14ac:dyDescent="0.25">
      <c r="A8" t="s">
        <v>96</v>
      </c>
      <c r="B8" t="s">
        <v>86</v>
      </c>
      <c r="C8" t="s">
        <v>131</v>
      </c>
      <c r="D8" t="s">
        <v>98</v>
      </c>
      <c r="E8" t="s">
        <v>111</v>
      </c>
      <c r="F8" t="s">
        <v>132</v>
      </c>
      <c r="G8" s="11" t="s">
        <v>133</v>
      </c>
      <c r="H8" t="s">
        <v>102</v>
      </c>
      <c r="I8" t="s">
        <v>25</v>
      </c>
      <c r="J8" t="s">
        <v>103</v>
      </c>
      <c r="K8" t="s">
        <v>104</v>
      </c>
      <c r="L8" s="2" t="s">
        <v>127</v>
      </c>
      <c r="M8" t="s">
        <v>54</v>
      </c>
      <c r="N8" s="2" t="s">
        <v>134</v>
      </c>
      <c r="O8" t="s">
        <v>135</v>
      </c>
      <c r="P8">
        <v>1160000</v>
      </c>
      <c r="Q8" t="s">
        <v>56</v>
      </c>
      <c r="R8" t="s">
        <v>109</v>
      </c>
      <c r="S8" s="2" t="s">
        <v>136</v>
      </c>
    </row>
    <row r="9" spans="1:19" x14ac:dyDescent="0.25">
      <c r="A9" t="s">
        <v>96</v>
      </c>
      <c r="B9" t="s">
        <v>86</v>
      </c>
      <c r="C9" t="s">
        <v>137</v>
      </c>
      <c r="D9" t="s">
        <v>98</v>
      </c>
      <c r="E9" t="s">
        <v>111</v>
      </c>
      <c r="F9" t="s">
        <v>138</v>
      </c>
      <c r="G9" s="11" t="s">
        <v>139</v>
      </c>
      <c r="H9" t="s">
        <v>102</v>
      </c>
      <c r="I9" t="s">
        <v>25</v>
      </c>
      <c r="J9" t="s">
        <v>103</v>
      </c>
      <c r="K9" t="s">
        <v>104</v>
      </c>
      <c r="L9" s="2" t="s">
        <v>140</v>
      </c>
      <c r="M9" t="s">
        <v>54</v>
      </c>
      <c r="N9" s="2" t="s">
        <v>141</v>
      </c>
      <c r="O9">
        <v>1.55</v>
      </c>
      <c r="P9">
        <v>1550000</v>
      </c>
      <c r="Q9" t="s">
        <v>56</v>
      </c>
      <c r="R9" t="s">
        <v>109</v>
      </c>
      <c r="S9" s="2" t="s">
        <v>142</v>
      </c>
    </row>
    <row r="10" spans="1:19" x14ac:dyDescent="0.25">
      <c r="A10" t="s">
        <v>96</v>
      </c>
      <c r="B10" t="s">
        <v>86</v>
      </c>
      <c r="C10" t="s">
        <v>143</v>
      </c>
      <c r="D10" t="s">
        <v>98</v>
      </c>
      <c r="E10" t="s">
        <v>111</v>
      </c>
      <c r="F10" t="s">
        <v>144</v>
      </c>
      <c r="G10" s="11" t="s">
        <v>145</v>
      </c>
      <c r="H10" t="s">
        <v>102</v>
      </c>
      <c r="I10" t="s">
        <v>25</v>
      </c>
      <c r="J10" t="s">
        <v>103</v>
      </c>
      <c r="K10" t="s">
        <v>104</v>
      </c>
      <c r="L10" s="2" t="s">
        <v>127</v>
      </c>
      <c r="M10" t="s">
        <v>54</v>
      </c>
      <c r="N10" s="2" t="s">
        <v>134</v>
      </c>
      <c r="O10" t="s">
        <v>146</v>
      </c>
      <c r="P10">
        <v>4560000</v>
      </c>
      <c r="Q10" t="s">
        <v>56</v>
      </c>
      <c r="R10" t="s">
        <v>109</v>
      </c>
      <c r="S10" s="2" t="s">
        <v>147</v>
      </c>
    </row>
    <row r="11" spans="1:19" x14ac:dyDescent="0.25">
      <c r="A11" t="s">
        <v>96</v>
      </c>
      <c r="B11" t="s">
        <v>86</v>
      </c>
      <c r="C11" t="s">
        <v>148</v>
      </c>
      <c r="D11" t="s">
        <v>98</v>
      </c>
      <c r="E11" t="s">
        <v>111</v>
      </c>
      <c r="F11" t="s">
        <v>149</v>
      </c>
      <c r="G11" s="11" t="s">
        <v>150</v>
      </c>
      <c r="H11" t="s">
        <v>102</v>
      </c>
      <c r="I11" t="s">
        <v>25</v>
      </c>
      <c r="J11" t="s">
        <v>103</v>
      </c>
      <c r="K11" t="s">
        <v>104</v>
      </c>
      <c r="L11" s="2" t="s">
        <v>140</v>
      </c>
      <c r="M11" t="s">
        <v>54</v>
      </c>
      <c r="N11" s="2" t="s">
        <v>151</v>
      </c>
      <c r="O11" t="s">
        <v>152</v>
      </c>
      <c r="P11">
        <v>1800000</v>
      </c>
      <c r="Q11" t="s">
        <v>56</v>
      </c>
      <c r="R11" t="s">
        <v>109</v>
      </c>
      <c r="S11" s="2" t="s">
        <v>153</v>
      </c>
    </row>
    <row r="12" spans="1:19" x14ac:dyDescent="0.25">
      <c r="A12" t="s">
        <v>96</v>
      </c>
      <c r="B12" t="s">
        <v>86</v>
      </c>
      <c r="C12" t="s">
        <v>131</v>
      </c>
      <c r="D12" t="s">
        <v>98</v>
      </c>
      <c r="E12" t="s">
        <v>111</v>
      </c>
      <c r="F12" t="s">
        <v>154</v>
      </c>
      <c r="G12" s="11" t="s">
        <v>1153</v>
      </c>
      <c r="H12" t="s">
        <v>102</v>
      </c>
      <c r="I12" t="s">
        <v>25</v>
      </c>
      <c r="J12" t="s">
        <v>103</v>
      </c>
      <c r="K12" t="s">
        <v>104</v>
      </c>
      <c r="L12" s="2" t="s">
        <v>155</v>
      </c>
      <c r="M12" t="s">
        <v>54</v>
      </c>
      <c r="N12" s="2" t="s">
        <v>134</v>
      </c>
      <c r="O12">
        <v>5.51</v>
      </c>
      <c r="P12">
        <v>5510000</v>
      </c>
      <c r="Q12" t="s">
        <v>56</v>
      </c>
      <c r="R12" t="s">
        <v>109</v>
      </c>
    </row>
    <row r="14" spans="1:19" x14ac:dyDescent="0.25">
      <c r="P14" s="15">
        <f>SUM(P2:P13)</f>
        <v>22440520</v>
      </c>
    </row>
    <row r="17" spans="1:19" x14ac:dyDescent="0.25">
      <c r="A17" t="s">
        <v>159</v>
      </c>
      <c r="B17" t="s">
        <v>86</v>
      </c>
      <c r="C17" t="s">
        <v>160</v>
      </c>
      <c r="D17" t="s">
        <v>98</v>
      </c>
      <c r="E17" t="s">
        <v>111</v>
      </c>
      <c r="F17" t="s">
        <v>112</v>
      </c>
      <c r="G17" s="11" t="s">
        <v>161</v>
      </c>
      <c r="H17" t="s">
        <v>102</v>
      </c>
      <c r="I17" t="s">
        <v>43</v>
      </c>
      <c r="J17" t="s">
        <v>103</v>
      </c>
      <c r="K17" t="s">
        <v>104</v>
      </c>
      <c r="L17" s="2" t="s">
        <v>162</v>
      </c>
      <c r="M17" t="s">
        <v>54</v>
      </c>
      <c r="N17" s="2" t="s">
        <v>162</v>
      </c>
      <c r="O17" t="s">
        <v>163</v>
      </c>
      <c r="P17">
        <v>5700000</v>
      </c>
      <c r="Q17" t="s">
        <v>56</v>
      </c>
      <c r="R17" t="s">
        <v>164</v>
      </c>
    </row>
    <row r="18" spans="1:19" x14ac:dyDescent="0.25">
      <c r="A18" t="s">
        <v>159</v>
      </c>
      <c r="B18" t="s">
        <v>86</v>
      </c>
      <c r="C18" t="s">
        <v>165</v>
      </c>
      <c r="D18" t="s">
        <v>98</v>
      </c>
      <c r="E18" t="s">
        <v>111</v>
      </c>
      <c r="F18" t="s">
        <v>166</v>
      </c>
      <c r="G18" s="11" t="s">
        <v>167</v>
      </c>
      <c r="H18" t="s">
        <v>102</v>
      </c>
      <c r="I18" t="s">
        <v>43</v>
      </c>
      <c r="J18" t="s">
        <v>103</v>
      </c>
      <c r="K18" t="s">
        <v>104</v>
      </c>
      <c r="L18" s="2" t="s">
        <v>162</v>
      </c>
      <c r="M18" t="s">
        <v>54</v>
      </c>
      <c r="N18" s="2" t="s">
        <v>162</v>
      </c>
      <c r="O18" t="s">
        <v>168</v>
      </c>
      <c r="P18">
        <v>5550000</v>
      </c>
      <c r="Q18" t="s">
        <v>56</v>
      </c>
      <c r="R18" t="s">
        <v>169</v>
      </c>
    </row>
    <row r="19" spans="1:19" x14ac:dyDescent="0.25">
      <c r="A19" t="s">
        <v>159</v>
      </c>
      <c r="B19" t="s">
        <v>86</v>
      </c>
      <c r="C19" t="s">
        <v>160</v>
      </c>
      <c r="D19" t="s">
        <v>98</v>
      </c>
      <c r="E19" t="s">
        <v>111</v>
      </c>
      <c r="F19" t="s">
        <v>170</v>
      </c>
      <c r="G19" s="11" t="s">
        <v>171</v>
      </c>
      <c r="H19" t="s">
        <v>102</v>
      </c>
      <c r="I19" t="s">
        <v>43</v>
      </c>
      <c r="J19" t="s">
        <v>103</v>
      </c>
      <c r="K19" t="s">
        <v>104</v>
      </c>
      <c r="L19" s="2" t="s">
        <v>162</v>
      </c>
      <c r="M19" t="s">
        <v>54</v>
      </c>
      <c r="N19" s="2" t="s">
        <v>162</v>
      </c>
      <c r="O19" t="s">
        <v>172</v>
      </c>
      <c r="P19">
        <v>2920000</v>
      </c>
      <c r="Q19" t="s">
        <v>56</v>
      </c>
      <c r="R19" t="s">
        <v>169</v>
      </c>
    </row>
    <row r="20" spans="1:19" x14ac:dyDescent="0.25">
      <c r="A20" t="s">
        <v>159</v>
      </c>
      <c r="B20" t="s">
        <v>86</v>
      </c>
      <c r="C20" t="s">
        <v>97</v>
      </c>
      <c r="D20" t="s">
        <v>98</v>
      </c>
      <c r="E20" t="s">
        <v>99</v>
      </c>
      <c r="F20" t="s">
        <v>173</v>
      </c>
      <c r="G20" s="11" t="s">
        <v>174</v>
      </c>
      <c r="H20" t="s">
        <v>102</v>
      </c>
      <c r="I20" t="s">
        <v>43</v>
      </c>
      <c r="J20" t="s">
        <v>103</v>
      </c>
      <c r="K20" t="s">
        <v>104</v>
      </c>
      <c r="L20" s="2" t="s">
        <v>175</v>
      </c>
      <c r="M20" t="s">
        <v>54</v>
      </c>
      <c r="P20" s="4">
        <v>3000000</v>
      </c>
      <c r="Q20" t="s">
        <v>56</v>
      </c>
      <c r="R20" t="s">
        <v>176</v>
      </c>
    </row>
    <row r="21" spans="1:19" x14ac:dyDescent="0.25">
      <c r="A21" t="s">
        <v>159</v>
      </c>
      <c r="B21" t="s">
        <v>86</v>
      </c>
      <c r="C21" t="s">
        <v>160</v>
      </c>
      <c r="D21" t="s">
        <v>98</v>
      </c>
      <c r="E21" t="s">
        <v>111</v>
      </c>
      <c r="F21" t="s">
        <v>177</v>
      </c>
      <c r="G21" s="11" t="s">
        <v>178</v>
      </c>
      <c r="H21" t="s">
        <v>102</v>
      </c>
      <c r="I21" t="s">
        <v>25</v>
      </c>
      <c r="J21" t="s">
        <v>103</v>
      </c>
      <c r="K21" t="s">
        <v>104</v>
      </c>
      <c r="L21" s="2" t="s">
        <v>179</v>
      </c>
      <c r="M21" t="s">
        <v>54</v>
      </c>
      <c r="N21" s="2" t="s">
        <v>179</v>
      </c>
      <c r="O21" t="s">
        <v>180</v>
      </c>
      <c r="P21">
        <v>6420000</v>
      </c>
      <c r="Q21" t="s">
        <v>56</v>
      </c>
      <c r="R21" t="s">
        <v>181</v>
      </c>
      <c r="S21" s="2" t="s">
        <v>182</v>
      </c>
    </row>
    <row r="22" spans="1:19" x14ac:dyDescent="0.25">
      <c r="A22" t="s">
        <v>159</v>
      </c>
      <c r="B22" t="s">
        <v>86</v>
      </c>
      <c r="C22" t="s">
        <v>97</v>
      </c>
      <c r="D22" t="s">
        <v>98</v>
      </c>
      <c r="E22" t="s">
        <v>99</v>
      </c>
      <c r="F22" t="s">
        <v>183</v>
      </c>
      <c r="G22" s="11" t="s">
        <v>184</v>
      </c>
      <c r="H22" t="s">
        <v>102</v>
      </c>
      <c r="I22" t="s">
        <v>43</v>
      </c>
      <c r="J22" t="s">
        <v>103</v>
      </c>
      <c r="K22" t="s">
        <v>104</v>
      </c>
      <c r="L22" s="2" t="s">
        <v>185</v>
      </c>
      <c r="M22" t="s">
        <v>54</v>
      </c>
      <c r="N22" s="2" t="s">
        <v>186</v>
      </c>
      <c r="O22" t="s">
        <v>187</v>
      </c>
      <c r="P22">
        <v>980000</v>
      </c>
      <c r="Q22" t="s">
        <v>56</v>
      </c>
      <c r="R22" t="s">
        <v>188</v>
      </c>
    </row>
    <row r="23" spans="1:19" x14ac:dyDescent="0.25">
      <c r="A23" t="s">
        <v>159</v>
      </c>
      <c r="B23" t="s">
        <v>86</v>
      </c>
      <c r="C23" t="s">
        <v>160</v>
      </c>
      <c r="D23" t="s">
        <v>98</v>
      </c>
      <c r="E23" t="s">
        <v>111</v>
      </c>
      <c r="F23" t="s">
        <v>189</v>
      </c>
      <c r="G23" s="11" t="s">
        <v>190</v>
      </c>
      <c r="H23" t="s">
        <v>102</v>
      </c>
      <c r="I23" t="s">
        <v>25</v>
      </c>
      <c r="J23" t="s">
        <v>103</v>
      </c>
      <c r="K23" t="s">
        <v>104</v>
      </c>
      <c r="L23" s="2" t="s">
        <v>191</v>
      </c>
      <c r="M23" t="s">
        <v>54</v>
      </c>
      <c r="N23" s="2" t="s">
        <v>191</v>
      </c>
      <c r="O23" t="s">
        <v>192</v>
      </c>
      <c r="P23">
        <v>11070000</v>
      </c>
      <c r="Q23" t="s">
        <v>56</v>
      </c>
      <c r="R23" t="s">
        <v>169</v>
      </c>
    </row>
    <row r="24" spans="1:19" x14ac:dyDescent="0.25">
      <c r="A24" t="s">
        <v>159</v>
      </c>
      <c r="B24" t="s">
        <v>86</v>
      </c>
      <c r="C24" t="s">
        <v>97</v>
      </c>
      <c r="D24" t="s">
        <v>98</v>
      </c>
      <c r="E24" t="s">
        <v>99</v>
      </c>
      <c r="F24" t="s">
        <v>193</v>
      </c>
      <c r="G24" s="11" t="s">
        <v>194</v>
      </c>
      <c r="H24" t="s">
        <v>102</v>
      </c>
      <c r="I24" t="s">
        <v>43</v>
      </c>
      <c r="J24" t="s">
        <v>103</v>
      </c>
      <c r="K24" t="s">
        <v>104</v>
      </c>
      <c r="L24" s="2" t="s">
        <v>195</v>
      </c>
      <c r="M24" t="s">
        <v>54</v>
      </c>
      <c r="N24" s="2" t="s">
        <v>107</v>
      </c>
      <c r="O24">
        <v>3.27</v>
      </c>
      <c r="P24">
        <v>3270000</v>
      </c>
      <c r="Q24" t="s">
        <v>56</v>
      </c>
      <c r="R24" t="s">
        <v>176</v>
      </c>
    </row>
    <row r="25" spans="1:19" x14ac:dyDescent="0.25">
      <c r="A25" t="s">
        <v>159</v>
      </c>
      <c r="B25" t="s">
        <v>86</v>
      </c>
      <c r="C25" t="s">
        <v>165</v>
      </c>
      <c r="D25" t="s">
        <v>98</v>
      </c>
      <c r="E25" t="s">
        <v>99</v>
      </c>
      <c r="F25" t="s">
        <v>196</v>
      </c>
      <c r="G25" s="11" t="s">
        <v>197</v>
      </c>
      <c r="H25" t="s">
        <v>102</v>
      </c>
      <c r="I25" t="s">
        <v>43</v>
      </c>
      <c r="J25" t="s">
        <v>103</v>
      </c>
      <c r="K25" t="s">
        <v>104</v>
      </c>
      <c r="L25" s="2" t="s">
        <v>198</v>
      </c>
      <c r="M25" t="s">
        <v>54</v>
      </c>
      <c r="P25" s="4">
        <v>3000000</v>
      </c>
      <c r="Q25" t="s">
        <v>56</v>
      </c>
      <c r="R25" t="s">
        <v>199</v>
      </c>
    </row>
    <row r="26" spans="1:19" x14ac:dyDescent="0.25">
      <c r="A26" t="s">
        <v>159</v>
      </c>
      <c r="B26" t="s">
        <v>86</v>
      </c>
      <c r="C26" t="s">
        <v>165</v>
      </c>
      <c r="D26" t="s">
        <v>98</v>
      </c>
      <c r="E26" t="s">
        <v>99</v>
      </c>
      <c r="F26" t="s">
        <v>223</v>
      </c>
      <c r="G26" s="11" t="s">
        <v>2537</v>
      </c>
      <c r="H26" t="s">
        <v>102</v>
      </c>
      <c r="I26" t="s">
        <v>25</v>
      </c>
      <c r="J26" t="s">
        <v>103</v>
      </c>
      <c r="K26" t="s">
        <v>104</v>
      </c>
      <c r="L26" s="2" t="s">
        <v>198</v>
      </c>
      <c r="M26" t="s">
        <v>54</v>
      </c>
      <c r="O26">
        <v>2.39</v>
      </c>
      <c r="P26">
        <v>2390000</v>
      </c>
      <c r="Q26" t="s">
        <v>56</v>
      </c>
      <c r="R26" t="s">
        <v>199</v>
      </c>
    </row>
    <row r="27" spans="1:19" x14ac:dyDescent="0.25">
      <c r="A27" t="s">
        <v>159</v>
      </c>
      <c r="B27" t="s">
        <v>86</v>
      </c>
      <c r="C27" t="s">
        <v>165</v>
      </c>
      <c r="D27" t="s">
        <v>98</v>
      </c>
      <c r="E27" t="s">
        <v>99</v>
      </c>
      <c r="F27" t="s">
        <v>200</v>
      </c>
      <c r="G27" s="11" t="s">
        <v>201</v>
      </c>
      <c r="H27" t="s">
        <v>102</v>
      </c>
      <c r="I27" t="s">
        <v>202</v>
      </c>
      <c r="J27" t="s">
        <v>103</v>
      </c>
      <c r="K27" t="s">
        <v>104</v>
      </c>
      <c r="L27" s="2" t="s">
        <v>198</v>
      </c>
      <c r="M27" t="s">
        <v>54</v>
      </c>
      <c r="P27" s="4">
        <v>3000000</v>
      </c>
      <c r="Q27" t="s">
        <v>56</v>
      </c>
      <c r="R27" t="s">
        <v>203</v>
      </c>
    </row>
    <row r="28" spans="1:19" x14ac:dyDescent="0.25">
      <c r="A28" t="s">
        <v>159</v>
      </c>
      <c r="B28" t="s">
        <v>86</v>
      </c>
      <c r="C28" t="s">
        <v>165</v>
      </c>
      <c r="D28" t="s">
        <v>98</v>
      </c>
      <c r="E28" t="s">
        <v>99</v>
      </c>
      <c r="F28" t="s">
        <v>204</v>
      </c>
      <c r="G28" s="11" t="s">
        <v>205</v>
      </c>
      <c r="H28" t="s">
        <v>102</v>
      </c>
      <c r="I28" t="s">
        <v>25</v>
      </c>
      <c r="J28" t="s">
        <v>103</v>
      </c>
      <c r="K28" t="s">
        <v>104</v>
      </c>
      <c r="L28" s="2" t="s">
        <v>206</v>
      </c>
      <c r="M28" t="s">
        <v>54</v>
      </c>
      <c r="P28" s="4">
        <v>3000000</v>
      </c>
      <c r="Q28" t="s">
        <v>56</v>
      </c>
      <c r="R28" t="s">
        <v>169</v>
      </c>
    </row>
    <row r="29" spans="1:19" x14ac:dyDescent="0.25">
      <c r="A29" t="s">
        <v>159</v>
      </c>
      <c r="B29" t="s">
        <v>86</v>
      </c>
      <c r="C29" t="s">
        <v>165</v>
      </c>
      <c r="D29" t="s">
        <v>98</v>
      </c>
      <c r="E29" t="s">
        <v>99</v>
      </c>
      <c r="F29" t="s">
        <v>207</v>
      </c>
      <c r="G29" s="11" t="s">
        <v>208</v>
      </c>
      <c r="H29" t="s">
        <v>102</v>
      </c>
      <c r="I29" t="s">
        <v>25</v>
      </c>
      <c r="J29" t="s">
        <v>103</v>
      </c>
      <c r="K29" t="s">
        <v>104</v>
      </c>
      <c r="L29" s="2" t="s">
        <v>209</v>
      </c>
      <c r="M29" t="s">
        <v>54</v>
      </c>
      <c r="N29" s="2" t="s">
        <v>210</v>
      </c>
      <c r="O29">
        <v>2.19</v>
      </c>
      <c r="P29">
        <v>2190000</v>
      </c>
      <c r="Q29" t="s">
        <v>56</v>
      </c>
      <c r="R29" t="s">
        <v>164</v>
      </c>
    </row>
    <row r="30" spans="1:19" x14ac:dyDescent="0.25">
      <c r="A30" t="s">
        <v>159</v>
      </c>
      <c r="B30" t="s">
        <v>86</v>
      </c>
      <c r="C30" t="s">
        <v>165</v>
      </c>
      <c r="D30" t="s">
        <v>98</v>
      </c>
      <c r="E30" t="s">
        <v>99</v>
      </c>
      <c r="F30" t="s">
        <v>211</v>
      </c>
      <c r="G30" s="11" t="s">
        <v>212</v>
      </c>
      <c r="H30" t="s">
        <v>102</v>
      </c>
      <c r="I30" t="s">
        <v>25</v>
      </c>
      <c r="J30" t="s">
        <v>103</v>
      </c>
      <c r="K30" t="s">
        <v>104</v>
      </c>
      <c r="L30" s="2" t="s">
        <v>213</v>
      </c>
      <c r="M30" t="s">
        <v>54</v>
      </c>
      <c r="N30" s="2" t="s">
        <v>210</v>
      </c>
      <c r="O30">
        <v>3.92</v>
      </c>
      <c r="P30">
        <v>3920000</v>
      </c>
      <c r="Q30" t="s">
        <v>56</v>
      </c>
      <c r="R30" t="s">
        <v>164</v>
      </c>
    </row>
    <row r="31" spans="1:19" x14ac:dyDescent="0.25">
      <c r="A31" t="s">
        <v>159</v>
      </c>
      <c r="B31" t="s">
        <v>86</v>
      </c>
      <c r="C31" t="s">
        <v>220</v>
      </c>
      <c r="D31" t="s">
        <v>98</v>
      </c>
      <c r="E31" t="s">
        <v>99</v>
      </c>
      <c r="F31" t="s">
        <v>221</v>
      </c>
      <c r="G31" s="11" t="s">
        <v>2535</v>
      </c>
      <c r="H31" t="s">
        <v>102</v>
      </c>
      <c r="I31" t="s">
        <v>25</v>
      </c>
      <c r="J31" t="s">
        <v>103</v>
      </c>
      <c r="K31" t="s">
        <v>104</v>
      </c>
      <c r="L31" s="2" t="s">
        <v>213</v>
      </c>
      <c r="M31" t="s">
        <v>54</v>
      </c>
      <c r="O31">
        <v>20.96</v>
      </c>
      <c r="P31">
        <v>20960000</v>
      </c>
      <c r="Q31" t="s">
        <v>56</v>
      </c>
      <c r="R31" t="s">
        <v>222</v>
      </c>
    </row>
    <row r="32" spans="1:19" x14ac:dyDescent="0.25">
      <c r="A32" t="s">
        <v>159</v>
      </c>
      <c r="B32" t="s">
        <v>86</v>
      </c>
      <c r="C32" t="s">
        <v>160</v>
      </c>
      <c r="D32" t="s">
        <v>98</v>
      </c>
      <c r="E32" t="s">
        <v>111</v>
      </c>
      <c r="F32" t="s">
        <v>214</v>
      </c>
      <c r="G32" s="11" t="s">
        <v>215</v>
      </c>
      <c r="H32" t="s">
        <v>102</v>
      </c>
      <c r="I32" t="s">
        <v>43</v>
      </c>
      <c r="J32" t="s">
        <v>103</v>
      </c>
      <c r="K32" t="s">
        <v>104</v>
      </c>
      <c r="L32" s="2" t="s">
        <v>216</v>
      </c>
      <c r="M32" t="s">
        <v>54</v>
      </c>
      <c r="N32" s="2" t="s">
        <v>216</v>
      </c>
      <c r="O32" t="s">
        <v>217</v>
      </c>
      <c r="P32">
        <v>3140000</v>
      </c>
      <c r="Q32" t="s">
        <v>56</v>
      </c>
      <c r="R32" t="s">
        <v>218</v>
      </c>
      <c r="S32" s="2" t="s">
        <v>219</v>
      </c>
    </row>
    <row r="35" spans="16:16" x14ac:dyDescent="0.25">
      <c r="P35" s="15">
        <f>SUM(P17:P34)</f>
        <v>80510000</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9596-20C5-406F-95F0-91ABB5B83EAA}">
  <dimension ref="A1:S12"/>
  <sheetViews>
    <sheetView topLeftCell="K1" workbookViewId="0">
      <pane ySplit="1" topLeftCell="A2" activePane="bottomLeft" state="frozen"/>
      <selection activeCell="N1" sqref="N1"/>
      <selection pane="bottomLeft" activeCell="P12" sqref="P12"/>
    </sheetView>
  </sheetViews>
  <sheetFormatPr defaultRowHeight="15" x14ac:dyDescent="0.25"/>
  <cols>
    <col min="1" max="1" width="35.42578125" customWidth="1"/>
    <col min="2" max="2" width="17.42578125" customWidth="1"/>
    <col min="3" max="3" width="42.28515625" customWidth="1"/>
    <col min="4" max="4" width="20.140625" customWidth="1"/>
    <col min="5" max="5" width="17.42578125" customWidth="1"/>
    <col min="6" max="6" width="18.85546875" customWidth="1"/>
    <col min="7" max="7" width="19.42578125" style="11" customWidth="1"/>
    <col min="8" max="8" width="18.85546875" customWidth="1"/>
    <col min="10" max="10" width="20.28515625" customWidth="1"/>
    <col min="11" max="11" width="29.28515625" style="11" customWidth="1"/>
    <col min="12" max="12" width="36.140625" style="13" customWidth="1"/>
    <col min="13" max="13" width="21.42578125" style="11" customWidth="1"/>
    <col min="14" max="14" width="54.42578125" style="13" customWidth="1"/>
    <col min="15" max="15" width="25" style="11" customWidth="1"/>
    <col min="16" max="16" width="14.42578125" style="11"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0" t="s">
        <v>10</v>
      </c>
      <c r="L1" s="10" t="s">
        <v>11</v>
      </c>
      <c r="M1" s="10" t="s">
        <v>12</v>
      </c>
      <c r="N1" s="10" t="s">
        <v>13</v>
      </c>
      <c r="O1" s="10" t="s">
        <v>14</v>
      </c>
      <c r="P1" s="22" t="s">
        <v>2542</v>
      </c>
      <c r="Q1" s="1" t="s">
        <v>15</v>
      </c>
      <c r="R1" s="1" t="s">
        <v>16</v>
      </c>
      <c r="S1" s="1" t="s">
        <v>17</v>
      </c>
    </row>
    <row r="2" spans="1:19" ht="75" x14ac:dyDescent="0.25">
      <c r="A2" t="s">
        <v>1628</v>
      </c>
      <c r="B2" t="s">
        <v>1628</v>
      </c>
      <c r="C2" t="s">
        <v>1629</v>
      </c>
      <c r="D2" t="s">
        <v>29</v>
      </c>
      <c r="E2" t="s">
        <v>21</v>
      </c>
      <c r="F2" t="s">
        <v>1630</v>
      </c>
      <c r="G2" s="11" t="s">
        <v>1631</v>
      </c>
      <c r="H2" t="s">
        <v>254</v>
      </c>
      <c r="I2" t="s">
        <v>25</v>
      </c>
      <c r="J2" t="s">
        <v>26</v>
      </c>
      <c r="K2" s="11" t="s">
        <v>243</v>
      </c>
      <c r="L2" s="13" t="s">
        <v>1632</v>
      </c>
      <c r="M2" s="11" t="s">
        <v>64</v>
      </c>
      <c r="N2" s="13" t="s">
        <v>1633</v>
      </c>
      <c r="P2" s="11">
        <v>150</v>
      </c>
      <c r="Q2" t="s">
        <v>25</v>
      </c>
      <c r="S2" s="2" t="s">
        <v>1634</v>
      </c>
    </row>
    <row r="3" spans="1:19" ht="60" x14ac:dyDescent="0.25">
      <c r="A3" t="s">
        <v>1628</v>
      </c>
      <c r="B3" t="s">
        <v>1628</v>
      </c>
      <c r="C3" t="s">
        <v>1635</v>
      </c>
      <c r="D3" t="s">
        <v>29</v>
      </c>
      <c r="E3" t="s">
        <v>43</v>
      </c>
      <c r="F3" t="s">
        <v>1636</v>
      </c>
      <c r="G3" s="11" t="s">
        <v>1637</v>
      </c>
      <c r="H3" t="s">
        <v>102</v>
      </c>
      <c r="I3" t="s">
        <v>43</v>
      </c>
      <c r="J3" t="s">
        <v>26</v>
      </c>
      <c r="K3" s="11" t="s">
        <v>291</v>
      </c>
      <c r="L3" s="13" t="s">
        <v>1638</v>
      </c>
      <c r="M3" s="11" t="s">
        <v>264</v>
      </c>
      <c r="N3" s="13" t="s">
        <v>238</v>
      </c>
      <c r="O3" s="11" t="s">
        <v>1639</v>
      </c>
      <c r="P3" s="11">
        <v>1500</v>
      </c>
      <c r="Q3" t="s">
        <v>25</v>
      </c>
      <c r="S3" s="2" t="s">
        <v>1640</v>
      </c>
    </row>
    <row r="4" spans="1:19" x14ac:dyDescent="0.25">
      <c r="A4" s="5" t="s">
        <v>1641</v>
      </c>
      <c r="B4" s="5" t="s">
        <v>1628</v>
      </c>
      <c r="C4" s="5" t="s">
        <v>1642</v>
      </c>
      <c r="D4" s="5" t="s">
        <v>29</v>
      </c>
      <c r="E4" s="5" t="s">
        <v>21</v>
      </c>
      <c r="F4" s="6" t="s">
        <v>1643</v>
      </c>
      <c r="G4" s="12" t="s">
        <v>1644</v>
      </c>
      <c r="H4" s="5" t="s">
        <v>102</v>
      </c>
      <c r="J4" s="5" t="s">
        <v>290</v>
      </c>
      <c r="K4" s="21" t="s">
        <v>291</v>
      </c>
      <c r="L4" s="21" t="s">
        <v>1645</v>
      </c>
      <c r="M4" s="21" t="s">
        <v>1646</v>
      </c>
      <c r="N4" s="21" t="s">
        <v>1647</v>
      </c>
      <c r="O4" s="21" t="s">
        <v>1648</v>
      </c>
      <c r="P4" s="21">
        <v>50</v>
      </c>
      <c r="Q4" s="5" t="s">
        <v>56</v>
      </c>
      <c r="R4" s="5" t="s">
        <v>1649</v>
      </c>
      <c r="S4" s="5" t="s">
        <v>1650</v>
      </c>
    </row>
    <row r="5" spans="1:19" ht="60" x14ac:dyDescent="0.25">
      <c r="A5" t="s">
        <v>1628</v>
      </c>
      <c r="B5" t="s">
        <v>1628</v>
      </c>
      <c r="C5" t="s">
        <v>1651</v>
      </c>
      <c r="D5" t="s">
        <v>29</v>
      </c>
      <c r="E5" t="s">
        <v>88</v>
      </c>
      <c r="F5" t="s">
        <v>1652</v>
      </c>
      <c r="G5" s="11" t="s">
        <v>1653</v>
      </c>
      <c r="H5" t="s">
        <v>102</v>
      </c>
      <c r="I5" t="s">
        <v>43</v>
      </c>
      <c r="J5" t="s">
        <v>26</v>
      </c>
      <c r="K5" s="11" t="s">
        <v>830</v>
      </c>
      <c r="L5" s="13" t="s">
        <v>1654</v>
      </c>
      <c r="M5" s="11" t="s">
        <v>929</v>
      </c>
      <c r="N5" s="13" t="s">
        <v>1655</v>
      </c>
      <c r="O5" s="11" t="s">
        <v>1656</v>
      </c>
      <c r="P5" s="11">
        <v>60000</v>
      </c>
      <c r="Q5" t="s">
        <v>56</v>
      </c>
      <c r="R5" t="s">
        <v>934</v>
      </c>
      <c r="S5" s="2" t="s">
        <v>1657</v>
      </c>
    </row>
    <row r="6" spans="1:19" ht="75" x14ac:dyDescent="0.25">
      <c r="A6" t="s">
        <v>1628</v>
      </c>
      <c r="B6" t="s">
        <v>1628</v>
      </c>
      <c r="C6" t="s">
        <v>1658</v>
      </c>
      <c r="D6" t="s">
        <v>29</v>
      </c>
      <c r="E6" t="s">
        <v>99</v>
      </c>
      <c r="F6" t="s">
        <v>1659</v>
      </c>
      <c r="G6" s="11" t="s">
        <v>1660</v>
      </c>
      <c r="H6" t="s">
        <v>102</v>
      </c>
      <c r="I6" t="s">
        <v>43</v>
      </c>
      <c r="J6" t="s">
        <v>26</v>
      </c>
      <c r="K6" s="11" t="s">
        <v>830</v>
      </c>
      <c r="L6" s="13" t="s">
        <v>1661</v>
      </c>
      <c r="M6" s="11" t="s">
        <v>929</v>
      </c>
      <c r="N6" s="13" t="s">
        <v>1662</v>
      </c>
      <c r="O6" s="11" t="s">
        <v>1663</v>
      </c>
      <c r="P6" s="11">
        <v>37000</v>
      </c>
      <c r="Q6" t="s">
        <v>56</v>
      </c>
      <c r="R6" t="s">
        <v>934</v>
      </c>
      <c r="S6" s="2" t="s">
        <v>1664</v>
      </c>
    </row>
    <row r="7" spans="1:19" ht="30" x14ac:dyDescent="0.25">
      <c r="A7" t="s">
        <v>1628</v>
      </c>
      <c r="B7" t="s">
        <v>1628</v>
      </c>
      <c r="C7" t="s">
        <v>1665</v>
      </c>
      <c r="D7" t="s">
        <v>29</v>
      </c>
      <c r="E7" t="s">
        <v>111</v>
      </c>
      <c r="F7" t="s">
        <v>1666</v>
      </c>
      <c r="G7" s="11" t="s">
        <v>1667</v>
      </c>
      <c r="H7" t="s">
        <v>102</v>
      </c>
      <c r="I7" t="s">
        <v>43</v>
      </c>
      <c r="J7" t="s">
        <v>26</v>
      </c>
      <c r="K7" s="11" t="s">
        <v>830</v>
      </c>
      <c r="L7" s="13" t="s">
        <v>1668</v>
      </c>
      <c r="M7" s="11" t="s">
        <v>423</v>
      </c>
      <c r="N7" s="13" t="s">
        <v>1669</v>
      </c>
      <c r="O7" s="11" t="s">
        <v>1670</v>
      </c>
      <c r="P7" s="11">
        <v>29000</v>
      </c>
      <c r="Q7" t="s">
        <v>56</v>
      </c>
      <c r="R7" t="s">
        <v>934</v>
      </c>
      <c r="S7" s="2" t="s">
        <v>1671</v>
      </c>
    </row>
    <row r="8" spans="1:19" ht="45" x14ac:dyDescent="0.25">
      <c r="A8" t="s">
        <v>1628</v>
      </c>
      <c r="B8" t="s">
        <v>1628</v>
      </c>
      <c r="C8" t="s">
        <v>1672</v>
      </c>
      <c r="D8" t="s">
        <v>29</v>
      </c>
      <c r="E8" t="s">
        <v>99</v>
      </c>
      <c r="F8" t="s">
        <v>1673</v>
      </c>
      <c r="G8" s="11" t="s">
        <v>1674</v>
      </c>
      <c r="H8" t="s">
        <v>102</v>
      </c>
      <c r="I8" t="s">
        <v>43</v>
      </c>
      <c r="J8" t="s">
        <v>26</v>
      </c>
      <c r="K8" s="11" t="s">
        <v>104</v>
      </c>
      <c r="L8" s="13" t="s">
        <v>1675</v>
      </c>
      <c r="M8" s="11" t="s">
        <v>264</v>
      </c>
      <c r="N8" s="13" t="s">
        <v>1676</v>
      </c>
      <c r="O8" s="11" t="s">
        <v>1677</v>
      </c>
      <c r="P8" s="11">
        <v>3000</v>
      </c>
      <c r="Q8" t="s">
        <v>25</v>
      </c>
      <c r="S8" s="2" t="s">
        <v>1678</v>
      </c>
    </row>
    <row r="9" spans="1:19" ht="30" x14ac:dyDescent="0.25">
      <c r="A9" t="s">
        <v>1628</v>
      </c>
      <c r="B9" t="s">
        <v>1628</v>
      </c>
      <c r="C9" t="s">
        <v>1679</v>
      </c>
      <c r="D9" t="s">
        <v>29</v>
      </c>
      <c r="E9" t="s">
        <v>111</v>
      </c>
      <c r="F9" t="s">
        <v>1680</v>
      </c>
      <c r="G9" s="11" t="s">
        <v>1681</v>
      </c>
      <c r="H9" t="s">
        <v>24</v>
      </c>
      <c r="I9" t="s">
        <v>43</v>
      </c>
      <c r="J9" t="s">
        <v>26</v>
      </c>
      <c r="K9" s="11" t="s">
        <v>830</v>
      </c>
      <c r="L9" s="13" t="s">
        <v>1682</v>
      </c>
      <c r="M9" s="11" t="s">
        <v>423</v>
      </c>
      <c r="N9" s="13" t="s">
        <v>1683</v>
      </c>
      <c r="O9" s="11" t="s">
        <v>1684</v>
      </c>
      <c r="P9" s="11">
        <v>28000</v>
      </c>
      <c r="Q9" t="s">
        <v>56</v>
      </c>
      <c r="R9" t="s">
        <v>1685</v>
      </c>
      <c r="S9" s="2" t="s">
        <v>1686</v>
      </c>
    </row>
    <row r="10" spans="1:19" ht="30" x14ac:dyDescent="0.25">
      <c r="A10" t="s">
        <v>1628</v>
      </c>
      <c r="B10" t="s">
        <v>1628</v>
      </c>
      <c r="C10" t="s">
        <v>1687</v>
      </c>
      <c r="D10" t="s">
        <v>29</v>
      </c>
      <c r="E10" t="s">
        <v>111</v>
      </c>
      <c r="F10" t="s">
        <v>1688</v>
      </c>
      <c r="G10" s="11" t="s">
        <v>1689</v>
      </c>
      <c r="H10" t="s">
        <v>236</v>
      </c>
      <c r="I10" t="s">
        <v>25</v>
      </c>
      <c r="J10" t="s">
        <v>26</v>
      </c>
      <c r="K10" s="11" t="s">
        <v>830</v>
      </c>
      <c r="L10" s="13" t="s">
        <v>1690</v>
      </c>
      <c r="M10" s="11" t="s">
        <v>264</v>
      </c>
      <c r="N10" s="13" t="s">
        <v>1691</v>
      </c>
      <c r="O10" s="11" t="s">
        <v>1692</v>
      </c>
      <c r="P10" s="11">
        <v>22000</v>
      </c>
      <c r="Q10" t="s">
        <v>56</v>
      </c>
      <c r="R10" t="s">
        <v>1685</v>
      </c>
      <c r="S10" s="2" t="s">
        <v>1693</v>
      </c>
    </row>
    <row r="12" spans="1:19" x14ac:dyDescent="0.25">
      <c r="P12" s="11">
        <f>SUM(P2:P11)</f>
        <v>180700</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75395-79DE-4514-BE65-8277B6424959}">
  <dimension ref="A1:S10"/>
  <sheetViews>
    <sheetView topLeftCell="K1" workbookViewId="0">
      <pane ySplit="1" topLeftCell="A2" activePane="bottomLeft" state="frozen"/>
      <selection activeCell="N1" sqref="N1"/>
      <selection pane="bottomLeft" activeCell="K7" sqref="K7"/>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9.42578125" style="2" customWidth="1"/>
    <col min="13" max="13" width="18.42578125" customWidth="1"/>
    <col min="14" max="14" width="17.7109375" style="2" customWidth="1"/>
    <col min="15" max="15" width="13.28515625" customWidth="1"/>
    <col min="16" max="16" width="14.71093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30" x14ac:dyDescent="0.25">
      <c r="A2" t="s">
        <v>1694</v>
      </c>
      <c r="B2" t="s">
        <v>1694</v>
      </c>
      <c r="C2" t="s">
        <v>1695</v>
      </c>
      <c r="D2" t="s">
        <v>29</v>
      </c>
      <c r="E2" t="s">
        <v>21</v>
      </c>
      <c r="F2" t="s">
        <v>1696</v>
      </c>
      <c r="G2" s="11" t="s">
        <v>1697</v>
      </c>
      <c r="H2" t="s">
        <v>254</v>
      </c>
      <c r="I2" t="s">
        <v>56</v>
      </c>
      <c r="J2" t="s">
        <v>26</v>
      </c>
      <c r="K2" t="s">
        <v>91</v>
      </c>
      <c r="L2" s="2" t="s">
        <v>1698</v>
      </c>
      <c r="M2" s="3" t="s">
        <v>33</v>
      </c>
      <c r="P2">
        <v>30</v>
      </c>
      <c r="Q2" t="s">
        <v>25</v>
      </c>
    </row>
    <row r="3" spans="1:19" x14ac:dyDescent="0.25">
      <c r="A3" t="s">
        <v>1694</v>
      </c>
      <c r="B3" t="s">
        <v>1694</v>
      </c>
      <c r="C3" t="s">
        <v>1699</v>
      </c>
      <c r="D3" t="s">
        <v>29</v>
      </c>
      <c r="E3" t="s">
        <v>21</v>
      </c>
      <c r="F3" t="s">
        <v>1700</v>
      </c>
      <c r="G3" s="11" t="s">
        <v>1701</v>
      </c>
      <c r="H3" t="s">
        <v>30</v>
      </c>
      <c r="I3" t="s">
        <v>43</v>
      </c>
      <c r="J3" t="s">
        <v>26</v>
      </c>
      <c r="K3" t="s">
        <v>91</v>
      </c>
      <c r="L3" s="2" t="s">
        <v>1702</v>
      </c>
      <c r="M3" s="3" t="s">
        <v>33</v>
      </c>
      <c r="P3">
        <v>30</v>
      </c>
      <c r="Q3" t="s">
        <v>25</v>
      </c>
      <c r="R3" t="s">
        <v>1703</v>
      </c>
    </row>
    <row r="4" spans="1:19" x14ac:dyDescent="0.25">
      <c r="A4" s="5" t="s">
        <v>1704</v>
      </c>
      <c r="B4" s="5" t="s">
        <v>1694</v>
      </c>
      <c r="C4" s="5" t="s">
        <v>1705</v>
      </c>
      <c r="D4" s="5" t="s">
        <v>29</v>
      </c>
      <c r="E4" s="5" t="s">
        <v>21</v>
      </c>
      <c r="F4" s="6" t="s">
        <v>1706</v>
      </c>
      <c r="G4" s="12" t="s">
        <v>1707</v>
      </c>
      <c r="H4" s="5" t="s">
        <v>30</v>
      </c>
      <c r="J4" s="5" t="s">
        <v>26</v>
      </c>
      <c r="K4" s="5" t="s">
        <v>811</v>
      </c>
      <c r="L4" s="5" t="s">
        <v>1708</v>
      </c>
      <c r="M4" s="5" t="s">
        <v>1532</v>
      </c>
      <c r="N4" s="5" t="s">
        <v>424</v>
      </c>
      <c r="O4" s="5" t="s">
        <v>1532</v>
      </c>
      <c r="P4" s="5">
        <v>300</v>
      </c>
      <c r="Q4" s="5" t="s">
        <v>25</v>
      </c>
      <c r="R4" s="5"/>
      <c r="S4" s="5" t="s">
        <v>1709</v>
      </c>
    </row>
    <row r="5" spans="1:19" x14ac:dyDescent="0.25">
      <c r="A5" t="s">
        <v>1694</v>
      </c>
      <c r="B5" t="s">
        <v>1694</v>
      </c>
      <c r="C5" t="s">
        <v>1710</v>
      </c>
      <c r="D5" t="s">
        <v>29</v>
      </c>
      <c r="E5" t="s">
        <v>21</v>
      </c>
      <c r="F5" t="s">
        <v>1711</v>
      </c>
      <c r="G5" s="11" t="s">
        <v>1712</v>
      </c>
      <c r="H5" t="s">
        <v>236</v>
      </c>
      <c r="I5" t="s">
        <v>56</v>
      </c>
      <c r="J5" t="s">
        <v>26</v>
      </c>
      <c r="K5" t="s">
        <v>91</v>
      </c>
      <c r="L5" s="2" t="s">
        <v>1713</v>
      </c>
      <c r="M5" s="3" t="s">
        <v>33</v>
      </c>
      <c r="N5" s="2" t="s">
        <v>424</v>
      </c>
      <c r="P5">
        <v>30</v>
      </c>
      <c r="Q5" t="s">
        <v>25</v>
      </c>
    </row>
    <row r="6" spans="1:19" ht="60" x14ac:dyDescent="0.25">
      <c r="A6" t="s">
        <v>1694</v>
      </c>
      <c r="B6" t="s">
        <v>1694</v>
      </c>
      <c r="C6" t="s">
        <v>1714</v>
      </c>
      <c r="D6" t="s">
        <v>29</v>
      </c>
      <c r="E6" t="s">
        <v>21</v>
      </c>
      <c r="F6" t="s">
        <v>1715</v>
      </c>
      <c r="G6" s="11" t="s">
        <v>1716</v>
      </c>
      <c r="H6" t="s">
        <v>52</v>
      </c>
      <c r="I6" t="s">
        <v>43</v>
      </c>
      <c r="J6" t="s">
        <v>26</v>
      </c>
      <c r="K6" t="s">
        <v>91</v>
      </c>
      <c r="L6" s="2" t="s">
        <v>1717</v>
      </c>
      <c r="M6" s="3" t="s">
        <v>33</v>
      </c>
      <c r="N6" s="2" t="s">
        <v>424</v>
      </c>
      <c r="P6">
        <v>30</v>
      </c>
      <c r="Q6" t="s">
        <v>25</v>
      </c>
      <c r="S6" s="2" t="s">
        <v>1718</v>
      </c>
    </row>
    <row r="7" spans="1:19" ht="75" x14ac:dyDescent="0.25">
      <c r="A7" t="s">
        <v>1694</v>
      </c>
      <c r="B7" t="s">
        <v>1694</v>
      </c>
      <c r="C7" t="s">
        <v>1699</v>
      </c>
      <c r="D7" t="s">
        <v>29</v>
      </c>
      <c r="E7" t="s">
        <v>247</v>
      </c>
      <c r="F7" t="s">
        <v>1719</v>
      </c>
      <c r="G7" s="11" t="s">
        <v>1105</v>
      </c>
      <c r="H7" t="s">
        <v>102</v>
      </c>
      <c r="I7" t="s">
        <v>43</v>
      </c>
      <c r="J7" t="s">
        <v>62</v>
      </c>
      <c r="K7" t="s">
        <v>104</v>
      </c>
      <c r="M7" t="s">
        <v>264</v>
      </c>
      <c r="N7" s="2" t="s">
        <v>424</v>
      </c>
      <c r="P7">
        <v>3000</v>
      </c>
      <c r="Q7" t="s">
        <v>56</v>
      </c>
      <c r="R7" t="s">
        <v>990</v>
      </c>
      <c r="S7" s="2" t="s">
        <v>1720</v>
      </c>
    </row>
    <row r="10" spans="1:19" x14ac:dyDescent="0.25">
      <c r="P10">
        <f>SUM(P2:P9)</f>
        <v>3420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AAC05-26C7-4141-80D1-CE99470D9579}">
  <dimension ref="A1:S3"/>
  <sheetViews>
    <sheetView topLeftCell="K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44.7109375" style="2" customWidth="1"/>
    <col min="13" max="13" width="21.42578125" customWidth="1"/>
    <col min="14" max="14" width="18.140625" style="2" customWidth="1"/>
    <col min="15" max="15" width="16.1406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1721</v>
      </c>
      <c r="B2" t="s">
        <v>1721</v>
      </c>
      <c r="C2" t="s">
        <v>1722</v>
      </c>
      <c r="D2" t="s">
        <v>29</v>
      </c>
      <c r="E2" t="s">
        <v>21</v>
      </c>
      <c r="F2" t="s">
        <v>1723</v>
      </c>
      <c r="G2" s="11" t="s">
        <v>1724</v>
      </c>
      <c r="H2" t="s">
        <v>30</v>
      </c>
      <c r="I2" t="s">
        <v>43</v>
      </c>
      <c r="J2" t="s">
        <v>26</v>
      </c>
      <c r="K2" t="s">
        <v>31</v>
      </c>
      <c r="L2" s="2" t="s">
        <v>1725</v>
      </c>
      <c r="M2" t="s">
        <v>77</v>
      </c>
      <c r="N2" s="2" t="s">
        <v>1726</v>
      </c>
      <c r="O2" t="s">
        <v>1727</v>
      </c>
      <c r="P2">
        <v>750</v>
      </c>
      <c r="Q2" t="s">
        <v>25</v>
      </c>
      <c r="S2" s="2" t="s">
        <v>1728</v>
      </c>
    </row>
    <row r="3" spans="1:19" ht="30" x14ac:dyDescent="0.25">
      <c r="A3" t="s">
        <v>1721</v>
      </c>
      <c r="B3" t="s">
        <v>1721</v>
      </c>
      <c r="C3" t="s">
        <v>1729</v>
      </c>
      <c r="D3" t="s">
        <v>29</v>
      </c>
      <c r="E3" t="s">
        <v>99</v>
      </c>
      <c r="F3" t="s">
        <v>1730</v>
      </c>
      <c r="G3" s="11" t="s">
        <v>1731</v>
      </c>
      <c r="H3" t="s">
        <v>30</v>
      </c>
      <c r="I3" t="s">
        <v>43</v>
      </c>
      <c r="J3" t="s">
        <v>26</v>
      </c>
      <c r="K3" t="s">
        <v>104</v>
      </c>
      <c r="L3" s="2" t="s">
        <v>1732</v>
      </c>
      <c r="M3" t="s">
        <v>264</v>
      </c>
      <c r="N3" s="2" t="s">
        <v>1726</v>
      </c>
      <c r="P3">
        <v>3000</v>
      </c>
      <c r="Q3" t="s">
        <v>56</v>
      </c>
      <c r="R3" t="s">
        <v>1733</v>
      </c>
      <c r="S3" s="2" t="s">
        <v>1734</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A8943-130F-4DB9-84C5-A72A865AF89C}">
  <dimension ref="A1:S15"/>
  <sheetViews>
    <sheetView topLeftCell="K1" workbookViewId="0">
      <pane ySplit="1" topLeftCell="A8" activePane="bottomLeft" state="frozen"/>
      <selection activeCell="N1" sqref="N1"/>
      <selection pane="bottomLeft" activeCell="P7" sqref="P7"/>
    </sheetView>
  </sheetViews>
  <sheetFormatPr defaultRowHeight="15" x14ac:dyDescent="0.25"/>
  <cols>
    <col min="1" max="1" width="35.42578125" customWidth="1"/>
    <col min="2" max="2" width="17.42578125" customWidth="1"/>
    <col min="3" max="3" width="42.28515625" customWidth="1"/>
    <col min="4" max="4" width="19.8554687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44" style="2" customWidth="1"/>
    <col min="13" max="13" width="21.42578125" customWidth="1"/>
    <col min="14" max="14" width="35.5703125" style="2" customWidth="1"/>
    <col min="15" max="15" width="16.140625" customWidth="1"/>
    <col min="16" max="16" width="14.425781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1735</v>
      </c>
      <c r="B2" t="s">
        <v>1735</v>
      </c>
      <c r="C2" t="s">
        <v>1736</v>
      </c>
      <c r="D2" t="s">
        <v>29</v>
      </c>
      <c r="E2" t="s">
        <v>21</v>
      </c>
      <c r="F2" t="s">
        <v>1737</v>
      </c>
      <c r="G2" s="11" t="s">
        <v>1738</v>
      </c>
      <c r="H2" t="s">
        <v>30</v>
      </c>
      <c r="I2" t="s">
        <v>25</v>
      </c>
      <c r="J2" t="s">
        <v>26</v>
      </c>
      <c r="K2" t="s">
        <v>91</v>
      </c>
      <c r="L2" s="2" t="s">
        <v>1739</v>
      </c>
      <c r="M2" s="3" t="s">
        <v>33</v>
      </c>
      <c r="N2" s="2" t="s">
        <v>1740</v>
      </c>
      <c r="O2" t="s">
        <v>243</v>
      </c>
      <c r="P2">
        <v>50</v>
      </c>
      <c r="Q2" t="s">
        <v>25</v>
      </c>
      <c r="R2" t="s">
        <v>25</v>
      </c>
      <c r="S2" s="2" t="s">
        <v>1741</v>
      </c>
    </row>
    <row r="3" spans="1:19" x14ac:dyDescent="0.25">
      <c r="A3" t="s">
        <v>1735</v>
      </c>
      <c r="B3" t="s">
        <v>1735</v>
      </c>
      <c r="C3" t="s">
        <v>1742</v>
      </c>
      <c r="D3" t="s">
        <v>29</v>
      </c>
      <c r="E3" t="s">
        <v>21</v>
      </c>
      <c r="F3" t="s">
        <v>1743</v>
      </c>
      <c r="G3" s="11" t="s">
        <v>1744</v>
      </c>
      <c r="H3" t="s">
        <v>52</v>
      </c>
      <c r="I3" t="s">
        <v>202</v>
      </c>
      <c r="J3" t="s">
        <v>26</v>
      </c>
      <c r="K3" t="s">
        <v>91</v>
      </c>
      <c r="L3" s="2" t="s">
        <v>1745</v>
      </c>
      <c r="M3" s="3" t="s">
        <v>33</v>
      </c>
      <c r="N3" s="2" t="s">
        <v>1746</v>
      </c>
      <c r="P3">
        <v>50</v>
      </c>
      <c r="Q3" t="s">
        <v>25</v>
      </c>
    </row>
    <row r="4" spans="1:19" ht="51.75" x14ac:dyDescent="0.25">
      <c r="A4" s="5" t="s">
        <v>1747</v>
      </c>
      <c r="B4" s="5" t="s">
        <v>1735</v>
      </c>
      <c r="C4" s="5" t="s">
        <v>1748</v>
      </c>
      <c r="D4" s="5" t="s">
        <v>29</v>
      </c>
      <c r="E4" s="5" t="s">
        <v>21</v>
      </c>
      <c r="F4" s="6" t="s">
        <v>1749</v>
      </c>
      <c r="G4" s="12" t="s">
        <v>1750</v>
      </c>
      <c r="H4" s="5" t="s">
        <v>30</v>
      </c>
      <c r="J4" s="5" t="s">
        <v>26</v>
      </c>
      <c r="K4" s="5" t="s">
        <v>88</v>
      </c>
      <c r="L4" s="45" t="s">
        <v>1751</v>
      </c>
      <c r="M4" s="5" t="s">
        <v>1752</v>
      </c>
      <c r="N4" s="45" t="s">
        <v>1753</v>
      </c>
      <c r="O4" s="45" t="s">
        <v>1754</v>
      </c>
      <c r="P4" s="5">
        <v>25200</v>
      </c>
      <c r="Q4" s="5" t="s">
        <v>25</v>
      </c>
      <c r="R4" s="5"/>
      <c r="S4" s="5" t="s">
        <v>1755</v>
      </c>
    </row>
    <row r="5" spans="1:19" ht="75" x14ac:dyDescent="0.25">
      <c r="A5" t="s">
        <v>1735</v>
      </c>
      <c r="B5" t="s">
        <v>1735</v>
      </c>
      <c r="C5" t="s">
        <v>1756</v>
      </c>
      <c r="D5" t="s">
        <v>29</v>
      </c>
      <c r="E5" t="s">
        <v>21</v>
      </c>
      <c r="F5" t="s">
        <v>1757</v>
      </c>
      <c r="G5" s="11" t="s">
        <v>1758</v>
      </c>
      <c r="H5" t="s">
        <v>102</v>
      </c>
      <c r="I5" t="s">
        <v>25</v>
      </c>
      <c r="J5" t="s">
        <v>26</v>
      </c>
      <c r="K5" t="s">
        <v>243</v>
      </c>
      <c r="L5" s="2" t="s">
        <v>1759</v>
      </c>
      <c r="M5" t="s">
        <v>69</v>
      </c>
      <c r="N5" s="2" t="s">
        <v>1760</v>
      </c>
      <c r="P5">
        <v>9000</v>
      </c>
      <c r="Q5" t="s">
        <v>56</v>
      </c>
      <c r="R5" t="s">
        <v>1761</v>
      </c>
      <c r="S5" s="2" t="s">
        <v>1762</v>
      </c>
    </row>
    <row r="6" spans="1:19" ht="45" x14ac:dyDescent="0.25">
      <c r="A6" t="s">
        <v>1735</v>
      </c>
      <c r="B6" t="s">
        <v>1735</v>
      </c>
      <c r="C6" t="s">
        <v>1763</v>
      </c>
      <c r="D6" t="s">
        <v>29</v>
      </c>
      <c r="E6" t="s">
        <v>21</v>
      </c>
      <c r="F6" t="s">
        <v>1764</v>
      </c>
      <c r="G6" s="11" t="s">
        <v>1765</v>
      </c>
      <c r="H6" t="s">
        <v>102</v>
      </c>
      <c r="I6" t="s">
        <v>43</v>
      </c>
      <c r="J6" t="s">
        <v>26</v>
      </c>
      <c r="K6" t="s">
        <v>291</v>
      </c>
      <c r="L6" s="2" t="s">
        <v>1766</v>
      </c>
      <c r="M6" t="s">
        <v>69</v>
      </c>
      <c r="N6" s="2" t="s">
        <v>1767</v>
      </c>
      <c r="O6" t="s">
        <v>1768</v>
      </c>
      <c r="P6">
        <v>10000</v>
      </c>
      <c r="Q6" t="s">
        <v>56</v>
      </c>
      <c r="R6" t="s">
        <v>1769</v>
      </c>
      <c r="S6" s="2" t="s">
        <v>1770</v>
      </c>
    </row>
    <row r="7" spans="1:19" ht="45" x14ac:dyDescent="0.25">
      <c r="A7" t="s">
        <v>1735</v>
      </c>
      <c r="B7" t="s">
        <v>1735</v>
      </c>
      <c r="C7" t="s">
        <v>1771</v>
      </c>
      <c r="D7" t="s">
        <v>29</v>
      </c>
      <c r="E7" t="s">
        <v>21</v>
      </c>
      <c r="F7" t="s">
        <v>1772</v>
      </c>
      <c r="G7" s="11" t="s">
        <v>1773</v>
      </c>
      <c r="H7" t="s">
        <v>30</v>
      </c>
      <c r="I7" t="s">
        <v>25</v>
      </c>
      <c r="J7" t="s">
        <v>26</v>
      </c>
      <c r="K7" t="s">
        <v>31</v>
      </c>
      <c r="L7" s="2" t="s">
        <v>1774</v>
      </c>
      <c r="M7" s="3" t="s">
        <v>33</v>
      </c>
      <c r="N7" s="2" t="s">
        <v>1775</v>
      </c>
      <c r="P7">
        <v>30</v>
      </c>
      <c r="Q7" t="s">
        <v>56</v>
      </c>
      <c r="R7" t="s">
        <v>1776</v>
      </c>
      <c r="S7" s="2" t="s">
        <v>1777</v>
      </c>
    </row>
    <row r="8" spans="1:19" ht="60" x14ac:dyDescent="0.25">
      <c r="A8" t="s">
        <v>1735</v>
      </c>
      <c r="B8" t="s">
        <v>1735</v>
      </c>
      <c r="C8" t="s">
        <v>1778</v>
      </c>
      <c r="D8" t="s">
        <v>29</v>
      </c>
      <c r="E8" t="s">
        <v>21</v>
      </c>
      <c r="F8" t="s">
        <v>1779</v>
      </c>
      <c r="G8" s="11" t="s">
        <v>1780</v>
      </c>
      <c r="H8" t="s">
        <v>102</v>
      </c>
      <c r="I8" t="s">
        <v>43</v>
      </c>
      <c r="J8" t="s">
        <v>26</v>
      </c>
      <c r="K8" t="s">
        <v>291</v>
      </c>
      <c r="L8" s="2" t="s">
        <v>1781</v>
      </c>
      <c r="M8" t="s">
        <v>264</v>
      </c>
      <c r="N8" s="2" t="s">
        <v>1782</v>
      </c>
      <c r="O8" t="s">
        <v>1783</v>
      </c>
      <c r="P8">
        <v>3000</v>
      </c>
      <c r="Q8" t="s">
        <v>56</v>
      </c>
      <c r="R8" t="s">
        <v>1784</v>
      </c>
    </row>
    <row r="9" spans="1:19" ht="30" x14ac:dyDescent="0.25">
      <c r="A9" t="s">
        <v>1735</v>
      </c>
      <c r="B9" t="s">
        <v>1735</v>
      </c>
      <c r="C9" t="s">
        <v>1785</v>
      </c>
      <c r="D9" t="s">
        <v>29</v>
      </c>
      <c r="E9" t="s">
        <v>296</v>
      </c>
      <c r="F9" t="s">
        <v>1786</v>
      </c>
      <c r="G9" s="11" t="s">
        <v>1787</v>
      </c>
      <c r="H9" t="s">
        <v>52</v>
      </c>
      <c r="I9" t="s">
        <v>202</v>
      </c>
      <c r="J9" t="s">
        <v>26</v>
      </c>
      <c r="K9" t="s">
        <v>104</v>
      </c>
      <c r="L9" s="2" t="s">
        <v>1788</v>
      </c>
      <c r="M9" t="s">
        <v>77</v>
      </c>
      <c r="N9" s="2" t="s">
        <v>238</v>
      </c>
      <c r="O9" t="s">
        <v>243</v>
      </c>
      <c r="P9">
        <v>750</v>
      </c>
      <c r="Q9" t="s">
        <v>56</v>
      </c>
      <c r="R9" t="s">
        <v>313</v>
      </c>
      <c r="S9" s="2" t="s">
        <v>1789</v>
      </c>
    </row>
    <row r="10" spans="1:19" x14ac:dyDescent="0.25">
      <c r="A10" t="s">
        <v>1735</v>
      </c>
      <c r="B10" t="s">
        <v>1735</v>
      </c>
      <c r="C10" t="s">
        <v>1790</v>
      </c>
      <c r="D10" t="s">
        <v>29</v>
      </c>
      <c r="E10" t="s">
        <v>296</v>
      </c>
      <c r="F10" t="s">
        <v>1791</v>
      </c>
      <c r="G10" s="11" t="s">
        <v>1792</v>
      </c>
      <c r="H10" t="s">
        <v>254</v>
      </c>
      <c r="I10" t="s">
        <v>25</v>
      </c>
      <c r="J10" t="s">
        <v>26</v>
      </c>
      <c r="K10" t="s">
        <v>104</v>
      </c>
      <c r="L10" s="2" t="s">
        <v>1793</v>
      </c>
      <c r="M10" t="s">
        <v>54</v>
      </c>
      <c r="N10" s="2" t="s">
        <v>243</v>
      </c>
      <c r="O10" t="s">
        <v>243</v>
      </c>
      <c r="P10">
        <v>30</v>
      </c>
      <c r="Q10" t="s">
        <v>25</v>
      </c>
      <c r="S10" s="2" t="s">
        <v>1794</v>
      </c>
    </row>
    <row r="11" spans="1:19" ht="30" x14ac:dyDescent="0.25">
      <c r="A11" t="s">
        <v>1735</v>
      </c>
      <c r="B11" t="s">
        <v>1735</v>
      </c>
      <c r="C11" t="s">
        <v>1795</v>
      </c>
      <c r="D11" t="s">
        <v>29</v>
      </c>
      <c r="E11" t="s">
        <v>296</v>
      </c>
      <c r="F11" t="s">
        <v>1796</v>
      </c>
      <c r="G11" s="11" t="s">
        <v>1797</v>
      </c>
      <c r="H11" t="s">
        <v>254</v>
      </c>
      <c r="I11" t="s">
        <v>202</v>
      </c>
      <c r="J11" t="s">
        <v>26</v>
      </c>
      <c r="K11" t="s">
        <v>104</v>
      </c>
      <c r="L11" s="2" t="s">
        <v>1798</v>
      </c>
      <c r="M11" t="s">
        <v>54</v>
      </c>
      <c r="N11" s="2" t="s">
        <v>243</v>
      </c>
      <c r="O11" t="s">
        <v>243</v>
      </c>
      <c r="P11">
        <v>30</v>
      </c>
      <c r="Q11" t="s">
        <v>25</v>
      </c>
    </row>
    <row r="12" spans="1:19" ht="75" x14ac:dyDescent="0.25">
      <c r="A12" t="s">
        <v>1735</v>
      </c>
      <c r="B12" t="s">
        <v>1735</v>
      </c>
      <c r="C12" t="s">
        <v>1799</v>
      </c>
      <c r="D12" t="s">
        <v>29</v>
      </c>
      <c r="E12" t="s">
        <v>43</v>
      </c>
      <c r="F12" t="s">
        <v>1800</v>
      </c>
      <c r="G12" s="11" t="s">
        <v>1800</v>
      </c>
      <c r="H12" t="s">
        <v>102</v>
      </c>
      <c r="I12" t="s">
        <v>43</v>
      </c>
      <c r="J12" t="s">
        <v>103</v>
      </c>
      <c r="K12" t="s">
        <v>104</v>
      </c>
      <c r="L12" s="2" t="s">
        <v>1801</v>
      </c>
      <c r="M12" t="s">
        <v>128</v>
      </c>
      <c r="N12" s="2" t="s">
        <v>1802</v>
      </c>
      <c r="O12" t="s">
        <v>1802</v>
      </c>
      <c r="P12">
        <v>1000000</v>
      </c>
      <c r="Q12" t="s">
        <v>56</v>
      </c>
      <c r="R12" t="s">
        <v>1803</v>
      </c>
      <c r="S12" s="2" t="s">
        <v>1804</v>
      </c>
    </row>
    <row r="15" spans="1:19" x14ac:dyDescent="0.25">
      <c r="P15">
        <f>SUM(P2:P14)</f>
        <v>1048140</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1F131-0092-493F-8BEB-E04B178AE581}">
  <dimension ref="A1:S3"/>
  <sheetViews>
    <sheetView topLeftCell="K1" workbookViewId="0">
      <pane ySplit="1" topLeftCell="A2" activePane="bottomLeft" state="frozen"/>
      <selection activeCell="N1" sqref="N1"/>
      <selection pane="bottomLeft" activeCell="K2" sqref="K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45" x14ac:dyDescent="0.25">
      <c r="A2" t="s">
        <v>1805</v>
      </c>
      <c r="B2" t="s">
        <v>1806</v>
      </c>
      <c r="C2" t="s">
        <v>1807</v>
      </c>
      <c r="D2" t="s">
        <v>29</v>
      </c>
      <c r="E2" t="s">
        <v>111</v>
      </c>
      <c r="F2" t="s">
        <v>1808</v>
      </c>
      <c r="G2" s="11" t="s">
        <v>1809</v>
      </c>
      <c r="H2" t="s">
        <v>24</v>
      </c>
      <c r="I2" t="s">
        <v>43</v>
      </c>
      <c r="J2" t="s">
        <v>26</v>
      </c>
      <c r="K2" t="s">
        <v>830</v>
      </c>
      <c r="L2" s="2" t="s">
        <v>1810</v>
      </c>
      <c r="M2" t="s">
        <v>77</v>
      </c>
      <c r="N2" s="2" t="s">
        <v>1811</v>
      </c>
      <c r="O2" t="s">
        <v>1812</v>
      </c>
      <c r="P2">
        <v>1000</v>
      </c>
      <c r="Q2" t="s">
        <v>56</v>
      </c>
      <c r="R2" t="s">
        <v>1813</v>
      </c>
      <c r="S2" s="2" t="s">
        <v>1814</v>
      </c>
    </row>
    <row r="3" spans="1:19" x14ac:dyDescent="0.25">
      <c r="A3" t="s">
        <v>1815</v>
      </c>
      <c r="B3" t="s">
        <v>1806</v>
      </c>
      <c r="C3" t="s">
        <v>1816</v>
      </c>
      <c r="D3" t="s">
        <v>29</v>
      </c>
      <c r="E3" t="s">
        <v>21</v>
      </c>
      <c r="F3" t="s">
        <v>1817</v>
      </c>
      <c r="G3" s="11" t="s">
        <v>1818</v>
      </c>
      <c r="H3" t="s">
        <v>43</v>
      </c>
      <c r="I3" t="s">
        <v>25</v>
      </c>
      <c r="J3" t="s">
        <v>26</v>
      </c>
      <c r="K3" t="s">
        <v>31</v>
      </c>
      <c r="L3" s="2" t="s">
        <v>988</v>
      </c>
      <c r="M3" t="s">
        <v>64</v>
      </c>
      <c r="N3" s="2" t="s">
        <v>1819</v>
      </c>
      <c r="P3">
        <v>300</v>
      </c>
      <c r="Q3" t="s">
        <v>25</v>
      </c>
      <c r="S3" s="2" t="s">
        <v>1820</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E5AB-C075-416D-84D3-9DBF2DD70A04}">
  <dimension ref="A1:S10"/>
  <sheetViews>
    <sheetView topLeftCell="K1" workbookViewId="0">
      <pane ySplit="1" topLeftCell="A2" activePane="bottomLeft" state="frozen"/>
      <selection activeCell="N1" sqref="N1"/>
      <selection pane="bottomLeft" activeCell="P4" sqref="P4"/>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1.7109375" style="2" customWidth="1"/>
    <col min="13" max="13" width="21.42578125" customWidth="1"/>
    <col min="14" max="14" width="16" style="2" customWidth="1"/>
    <col min="15" max="15" width="8.85546875" customWidth="1"/>
    <col min="16" max="16" width="14.71093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45" x14ac:dyDescent="0.25">
      <c r="A2" t="s">
        <v>1821</v>
      </c>
      <c r="B2" t="s">
        <v>1821</v>
      </c>
      <c r="C2" t="s">
        <v>1822</v>
      </c>
      <c r="D2" t="s">
        <v>29</v>
      </c>
      <c r="E2" t="s">
        <v>21</v>
      </c>
      <c r="F2" t="s">
        <v>1823</v>
      </c>
      <c r="G2" s="11" t="s">
        <v>1824</v>
      </c>
      <c r="H2" t="s">
        <v>102</v>
      </c>
      <c r="I2" t="s">
        <v>43</v>
      </c>
      <c r="J2" t="s">
        <v>62</v>
      </c>
      <c r="K2" t="s">
        <v>830</v>
      </c>
      <c r="L2" s="2" t="s">
        <v>1825</v>
      </c>
      <c r="M2" t="s">
        <v>54</v>
      </c>
      <c r="P2">
        <v>10000</v>
      </c>
      <c r="Q2" t="s">
        <v>56</v>
      </c>
      <c r="R2" t="s">
        <v>376</v>
      </c>
      <c r="S2" s="2" t="s">
        <v>1826</v>
      </c>
    </row>
    <row r="3" spans="1:19" ht="60" x14ac:dyDescent="0.25">
      <c r="A3" t="s">
        <v>1821</v>
      </c>
      <c r="B3" t="s">
        <v>1821</v>
      </c>
      <c r="C3" t="s">
        <v>1840</v>
      </c>
      <c r="D3" t="s">
        <v>29</v>
      </c>
      <c r="E3" t="s">
        <v>99</v>
      </c>
      <c r="F3" t="s">
        <v>1841</v>
      </c>
      <c r="G3" s="11" t="s">
        <v>1842</v>
      </c>
      <c r="H3" t="s">
        <v>102</v>
      </c>
      <c r="I3" t="s">
        <v>43</v>
      </c>
      <c r="J3" t="s">
        <v>103</v>
      </c>
      <c r="K3" t="s">
        <v>104</v>
      </c>
      <c r="L3" s="2" t="s">
        <v>1843</v>
      </c>
      <c r="M3" t="s">
        <v>27</v>
      </c>
      <c r="N3" s="2" t="s">
        <v>1844</v>
      </c>
      <c r="O3" s="7">
        <v>227500</v>
      </c>
      <c r="P3" s="7">
        <v>227500</v>
      </c>
      <c r="Q3" t="s">
        <v>56</v>
      </c>
      <c r="R3" t="s">
        <v>376</v>
      </c>
      <c r="S3" s="2" t="s">
        <v>1845</v>
      </c>
    </row>
    <row r="4" spans="1:19" ht="45" x14ac:dyDescent="0.25">
      <c r="A4" t="s">
        <v>1821</v>
      </c>
      <c r="B4" t="s">
        <v>1821</v>
      </c>
      <c r="C4" t="s">
        <v>1846</v>
      </c>
      <c r="D4" t="s">
        <v>29</v>
      </c>
      <c r="E4" t="s">
        <v>99</v>
      </c>
      <c r="F4" t="s">
        <v>1847</v>
      </c>
      <c r="G4" s="11" t="s">
        <v>1731</v>
      </c>
      <c r="H4" t="s">
        <v>30</v>
      </c>
      <c r="I4" t="s">
        <v>43</v>
      </c>
      <c r="J4" t="s">
        <v>26</v>
      </c>
      <c r="K4" t="s">
        <v>31</v>
      </c>
      <c r="L4" s="2" t="s">
        <v>1848</v>
      </c>
      <c r="M4" t="s">
        <v>54</v>
      </c>
      <c r="P4">
        <v>300</v>
      </c>
      <c r="Q4" t="s">
        <v>56</v>
      </c>
      <c r="R4" t="s">
        <v>1849</v>
      </c>
      <c r="S4" s="2" t="s">
        <v>1850</v>
      </c>
    </row>
    <row r="5" spans="1:19" ht="45" x14ac:dyDescent="0.25">
      <c r="A5" t="s">
        <v>1821</v>
      </c>
      <c r="B5" t="s">
        <v>1821</v>
      </c>
      <c r="C5" t="s">
        <v>1827</v>
      </c>
      <c r="D5" t="s">
        <v>29</v>
      </c>
      <c r="E5" t="s">
        <v>99</v>
      </c>
      <c r="F5" t="s">
        <v>1828</v>
      </c>
      <c r="G5" s="11" t="s">
        <v>1829</v>
      </c>
      <c r="H5" t="s">
        <v>102</v>
      </c>
      <c r="I5" t="s">
        <v>43</v>
      </c>
      <c r="J5" t="s">
        <v>103</v>
      </c>
      <c r="K5" t="s">
        <v>104</v>
      </c>
      <c r="L5" s="2" t="s">
        <v>1830</v>
      </c>
      <c r="M5" t="s">
        <v>54</v>
      </c>
      <c r="O5" t="s">
        <v>1831</v>
      </c>
      <c r="P5">
        <v>20000000</v>
      </c>
      <c r="Q5" t="s">
        <v>56</v>
      </c>
      <c r="R5" t="s">
        <v>376</v>
      </c>
      <c r="S5" s="2" t="s">
        <v>1832</v>
      </c>
    </row>
    <row r="6" spans="1:19" ht="30" x14ac:dyDescent="0.25">
      <c r="A6" t="s">
        <v>1821</v>
      </c>
      <c r="B6" t="s">
        <v>1821</v>
      </c>
      <c r="C6" t="s">
        <v>1833</v>
      </c>
      <c r="D6" t="s">
        <v>29</v>
      </c>
      <c r="E6" t="s">
        <v>99</v>
      </c>
      <c r="F6" t="s">
        <v>1828</v>
      </c>
      <c r="G6" s="11" t="s">
        <v>1834</v>
      </c>
      <c r="H6" t="s">
        <v>30</v>
      </c>
      <c r="I6" t="s">
        <v>43</v>
      </c>
      <c r="J6" t="s">
        <v>26</v>
      </c>
      <c r="K6" t="s">
        <v>104</v>
      </c>
      <c r="L6" s="2" t="s">
        <v>1835</v>
      </c>
      <c r="M6" t="s">
        <v>54</v>
      </c>
      <c r="P6">
        <v>300</v>
      </c>
      <c r="Q6" t="s">
        <v>56</v>
      </c>
      <c r="R6" t="s">
        <v>376</v>
      </c>
      <c r="S6" s="2" t="s">
        <v>1836</v>
      </c>
    </row>
    <row r="7" spans="1:19" ht="45" x14ac:dyDescent="0.25">
      <c r="A7" t="s">
        <v>1821</v>
      </c>
      <c r="B7" t="s">
        <v>1821</v>
      </c>
      <c r="C7" t="s">
        <v>1837</v>
      </c>
      <c r="D7" t="s">
        <v>29</v>
      </c>
      <c r="E7" t="s">
        <v>99</v>
      </c>
      <c r="F7" t="s">
        <v>1828</v>
      </c>
      <c r="G7" s="11" t="s">
        <v>1834</v>
      </c>
      <c r="H7" t="s">
        <v>236</v>
      </c>
      <c r="I7" t="s">
        <v>56</v>
      </c>
      <c r="J7" t="s">
        <v>26</v>
      </c>
      <c r="K7" t="s">
        <v>104</v>
      </c>
      <c r="L7" s="2" t="s">
        <v>1838</v>
      </c>
      <c r="M7" t="s">
        <v>54</v>
      </c>
      <c r="P7">
        <v>200</v>
      </c>
      <c r="Q7" t="s">
        <v>25</v>
      </c>
      <c r="S7" s="2" t="s">
        <v>1839</v>
      </c>
    </row>
    <row r="8" spans="1:19" x14ac:dyDescent="0.25">
      <c r="A8" t="s">
        <v>1821</v>
      </c>
      <c r="B8" t="s">
        <v>1821</v>
      </c>
      <c r="C8" t="s">
        <v>1827</v>
      </c>
      <c r="D8" t="s">
        <v>29</v>
      </c>
      <c r="E8" t="s">
        <v>99</v>
      </c>
      <c r="F8" t="s">
        <v>1851</v>
      </c>
      <c r="G8" s="11" t="s">
        <v>1851</v>
      </c>
      <c r="H8" t="s">
        <v>102</v>
      </c>
      <c r="I8" t="s">
        <v>43</v>
      </c>
      <c r="J8" t="s">
        <v>103</v>
      </c>
      <c r="K8" t="s">
        <v>104</v>
      </c>
      <c r="L8" s="2" t="s">
        <v>1852</v>
      </c>
      <c r="M8" t="s">
        <v>54</v>
      </c>
      <c r="P8">
        <v>7500000</v>
      </c>
      <c r="Q8" t="s">
        <v>56</v>
      </c>
      <c r="R8" t="s">
        <v>376</v>
      </c>
    </row>
    <row r="10" spans="1:19" x14ac:dyDescent="0.25">
      <c r="P10">
        <f>SUM(P2:P9)</f>
        <v>27738300</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927C3-BBB2-4369-A960-2BCC317AA53D}">
  <dimension ref="A1:S5"/>
  <sheetViews>
    <sheetView topLeftCell="K1" workbookViewId="0">
      <pane ySplit="1" topLeftCell="A2" activePane="bottomLeft" state="frozen"/>
      <selection activeCell="N1" sqref="N1"/>
      <selection pane="bottomLeft" activeCell="P5" sqref="P5"/>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7.140625" style="2" customWidth="1"/>
    <col min="13" max="13" width="21.42578125" customWidth="1"/>
    <col min="14" max="14" width="39.7109375" style="2" customWidth="1"/>
    <col min="15" max="15" width="14.140625" customWidth="1"/>
    <col min="16" max="16" width="1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426</v>
      </c>
      <c r="B2" t="s">
        <v>426</v>
      </c>
      <c r="C2" t="s">
        <v>1853</v>
      </c>
      <c r="D2" t="s">
        <v>29</v>
      </c>
      <c r="E2" t="s">
        <v>43</v>
      </c>
      <c r="F2" t="s">
        <v>1854</v>
      </c>
      <c r="G2" s="11" t="s">
        <v>1855</v>
      </c>
      <c r="H2" t="s">
        <v>52</v>
      </c>
      <c r="I2" t="s">
        <v>43</v>
      </c>
      <c r="J2" t="s">
        <v>26</v>
      </c>
      <c r="K2" t="s">
        <v>91</v>
      </c>
      <c r="L2" s="2" t="s">
        <v>1856</v>
      </c>
      <c r="M2" t="s">
        <v>64</v>
      </c>
      <c r="N2" s="2" t="s">
        <v>424</v>
      </c>
      <c r="P2">
        <v>300</v>
      </c>
      <c r="Q2" t="s">
        <v>25</v>
      </c>
      <c r="S2" s="2" t="s">
        <v>1857</v>
      </c>
    </row>
    <row r="3" spans="1:19" ht="30" x14ac:dyDescent="0.25">
      <c r="A3" t="s">
        <v>426</v>
      </c>
      <c r="B3" t="s">
        <v>426</v>
      </c>
      <c r="C3" t="s">
        <v>1858</v>
      </c>
      <c r="D3" t="s">
        <v>29</v>
      </c>
      <c r="E3" t="s">
        <v>21</v>
      </c>
      <c r="F3" t="s">
        <v>1859</v>
      </c>
      <c r="G3" s="11" t="s">
        <v>1860</v>
      </c>
      <c r="H3" t="s">
        <v>254</v>
      </c>
      <c r="I3" t="s">
        <v>25</v>
      </c>
      <c r="J3" t="s">
        <v>26</v>
      </c>
      <c r="K3" t="s">
        <v>291</v>
      </c>
      <c r="L3" s="2" t="s">
        <v>1861</v>
      </c>
      <c r="M3" s="3" t="s">
        <v>33</v>
      </c>
      <c r="N3" s="2" t="s">
        <v>34</v>
      </c>
      <c r="P3">
        <v>30</v>
      </c>
      <c r="Q3" t="s">
        <v>25</v>
      </c>
      <c r="S3" s="2" t="s">
        <v>1862</v>
      </c>
    </row>
    <row r="4" spans="1:19" x14ac:dyDescent="0.25">
      <c r="A4" t="s">
        <v>426</v>
      </c>
      <c r="B4" t="s">
        <v>426</v>
      </c>
      <c r="C4" t="s">
        <v>1863</v>
      </c>
      <c r="D4" t="s">
        <v>29</v>
      </c>
      <c r="E4" t="s">
        <v>303</v>
      </c>
      <c r="F4" t="s">
        <v>1864</v>
      </c>
      <c r="G4" s="11" t="s">
        <v>1865</v>
      </c>
      <c r="H4" t="s">
        <v>52</v>
      </c>
      <c r="I4" t="s">
        <v>43</v>
      </c>
      <c r="J4" t="s">
        <v>26</v>
      </c>
      <c r="K4" t="s">
        <v>104</v>
      </c>
      <c r="L4" s="2" t="s">
        <v>1866</v>
      </c>
      <c r="M4" t="s">
        <v>64</v>
      </c>
      <c r="N4" s="2" t="s">
        <v>908</v>
      </c>
      <c r="P4">
        <v>300</v>
      </c>
      <c r="Q4" t="s">
        <v>25</v>
      </c>
    </row>
    <row r="5" spans="1:19" ht="45" x14ac:dyDescent="0.25">
      <c r="A5" t="s">
        <v>426</v>
      </c>
      <c r="B5" t="s">
        <v>426</v>
      </c>
      <c r="C5" t="s">
        <v>1867</v>
      </c>
      <c r="D5" t="s">
        <v>29</v>
      </c>
      <c r="E5" t="s">
        <v>21</v>
      </c>
      <c r="F5" t="s">
        <v>1868</v>
      </c>
      <c r="G5" s="11" t="s">
        <v>1869</v>
      </c>
      <c r="H5" t="s">
        <v>52</v>
      </c>
      <c r="I5" t="s">
        <v>43</v>
      </c>
      <c r="J5" t="s">
        <v>26</v>
      </c>
      <c r="K5" t="s">
        <v>291</v>
      </c>
      <c r="L5" s="2" t="s">
        <v>1870</v>
      </c>
      <c r="M5" s="3" t="s">
        <v>33</v>
      </c>
      <c r="N5" s="2" t="s">
        <v>1871</v>
      </c>
      <c r="P5">
        <v>30</v>
      </c>
      <c r="Q5" t="s">
        <v>25</v>
      </c>
      <c r="S5" s="2" t="s">
        <v>1872</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3373-676A-4EA1-B258-903B4E718CE8}">
  <dimension ref="A1:S2"/>
  <sheetViews>
    <sheetView topLeftCell="M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2138</v>
      </c>
      <c r="B2" t="s">
        <v>2139</v>
      </c>
      <c r="C2" t="s">
        <v>2140</v>
      </c>
      <c r="D2" t="s">
        <v>29</v>
      </c>
      <c r="E2" t="s">
        <v>303</v>
      </c>
      <c r="F2" t="s">
        <v>2141</v>
      </c>
      <c r="G2" s="11" t="s">
        <v>777</v>
      </c>
      <c r="H2" t="s">
        <v>102</v>
      </c>
      <c r="I2" t="s">
        <v>25</v>
      </c>
      <c r="J2" t="s">
        <v>26</v>
      </c>
      <c r="K2" t="s">
        <v>104</v>
      </c>
      <c r="L2" s="2" t="s">
        <v>2142</v>
      </c>
      <c r="M2" t="s">
        <v>264</v>
      </c>
      <c r="N2" s="2" t="s">
        <v>2143</v>
      </c>
      <c r="P2">
        <v>5000</v>
      </c>
      <c r="Q2" t="s">
        <v>56</v>
      </c>
      <c r="R2" t="s">
        <v>2144</v>
      </c>
      <c r="S2" s="2" t="s">
        <v>2145</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3F14D-5841-4B45-A604-87794EF8A596}">
  <dimension ref="A1:S8"/>
  <sheetViews>
    <sheetView topLeftCell="K1" workbookViewId="0">
      <pane ySplit="1" topLeftCell="A6"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0.85546875" style="2" customWidth="1"/>
    <col min="13" max="13" width="21.42578125" customWidth="1"/>
    <col min="14" max="14" width="54.42578125" style="2" customWidth="1"/>
    <col min="15" max="15" width="25" customWidth="1"/>
    <col min="16" max="16" width="14.855468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s="5" t="s">
        <v>2177</v>
      </c>
      <c r="B2" s="5" t="s">
        <v>2147</v>
      </c>
      <c r="C2" s="5" t="s">
        <v>2178</v>
      </c>
      <c r="D2" s="5" t="s">
        <v>29</v>
      </c>
      <c r="E2" s="5" t="s">
        <v>21</v>
      </c>
      <c r="F2" s="6" t="s">
        <v>2179</v>
      </c>
      <c r="G2" s="12" t="s">
        <v>2179</v>
      </c>
      <c r="H2" s="5" t="s">
        <v>30</v>
      </c>
      <c r="J2" s="5" t="s">
        <v>26</v>
      </c>
      <c r="K2" s="5" t="s">
        <v>243</v>
      </c>
      <c r="L2" s="5" t="s">
        <v>2180</v>
      </c>
      <c r="M2" s="5" t="s">
        <v>2181</v>
      </c>
      <c r="N2" s="5" t="s">
        <v>2182</v>
      </c>
      <c r="Q2" s="5" t="s">
        <v>25</v>
      </c>
      <c r="R2" s="5"/>
    </row>
    <row r="3" spans="1:19" ht="30" x14ac:dyDescent="0.25">
      <c r="A3" t="s">
        <v>2146</v>
      </c>
      <c r="B3" t="s">
        <v>2147</v>
      </c>
      <c r="C3" t="s">
        <v>2148</v>
      </c>
      <c r="D3" t="s">
        <v>29</v>
      </c>
      <c r="E3" t="s">
        <v>21</v>
      </c>
      <c r="F3" t="s">
        <v>2149</v>
      </c>
      <c r="G3" s="11" t="s">
        <v>2150</v>
      </c>
      <c r="H3" t="s">
        <v>30</v>
      </c>
      <c r="I3" t="s">
        <v>43</v>
      </c>
      <c r="J3" t="s">
        <v>26</v>
      </c>
      <c r="K3" t="s">
        <v>243</v>
      </c>
      <c r="L3" s="2" t="s">
        <v>2151</v>
      </c>
      <c r="M3" t="s">
        <v>54</v>
      </c>
      <c r="N3" s="2" t="s">
        <v>1039</v>
      </c>
      <c r="Q3" t="s">
        <v>56</v>
      </c>
      <c r="R3" t="s">
        <v>2152</v>
      </c>
      <c r="S3" s="2" t="s">
        <v>2153</v>
      </c>
    </row>
    <row r="4" spans="1:19" x14ac:dyDescent="0.25">
      <c r="A4" t="s">
        <v>2146</v>
      </c>
      <c r="B4" t="s">
        <v>2147</v>
      </c>
      <c r="C4" t="s">
        <v>2154</v>
      </c>
      <c r="D4" t="s">
        <v>29</v>
      </c>
      <c r="E4" t="s">
        <v>21</v>
      </c>
      <c r="F4" t="s">
        <v>2155</v>
      </c>
      <c r="G4" s="11" t="s">
        <v>2156</v>
      </c>
      <c r="H4" t="s">
        <v>30</v>
      </c>
      <c r="I4" t="s">
        <v>43</v>
      </c>
      <c r="J4" t="s">
        <v>26</v>
      </c>
      <c r="K4" t="s">
        <v>31</v>
      </c>
      <c r="M4" t="s">
        <v>54</v>
      </c>
      <c r="Q4" t="s">
        <v>56</v>
      </c>
      <c r="R4" t="s">
        <v>2157</v>
      </c>
    </row>
    <row r="5" spans="1:19" ht="75" x14ac:dyDescent="0.25">
      <c r="A5" t="s">
        <v>2146</v>
      </c>
      <c r="B5" t="s">
        <v>2147</v>
      </c>
      <c r="C5" t="s">
        <v>2173</v>
      </c>
      <c r="D5" t="s">
        <v>29</v>
      </c>
      <c r="E5" t="s">
        <v>111</v>
      </c>
      <c r="F5" t="s">
        <v>2174</v>
      </c>
      <c r="G5" s="11" t="s">
        <v>2174</v>
      </c>
      <c r="H5" t="s">
        <v>102</v>
      </c>
      <c r="I5" t="s">
        <v>43</v>
      </c>
      <c r="J5" t="s">
        <v>103</v>
      </c>
      <c r="K5" t="s">
        <v>291</v>
      </c>
      <c r="L5" s="2" t="s">
        <v>2175</v>
      </c>
      <c r="M5" t="s">
        <v>128</v>
      </c>
      <c r="N5" s="2" t="s">
        <v>34</v>
      </c>
      <c r="Q5" t="s">
        <v>56</v>
      </c>
      <c r="R5" t="s">
        <v>1123</v>
      </c>
      <c r="S5" s="2" t="s">
        <v>2176</v>
      </c>
    </row>
    <row r="6" spans="1:19" ht="45" x14ac:dyDescent="0.25">
      <c r="A6" t="s">
        <v>2146</v>
      </c>
      <c r="B6" t="s">
        <v>2147</v>
      </c>
      <c r="C6" t="s">
        <v>2158</v>
      </c>
      <c r="D6" t="s">
        <v>29</v>
      </c>
      <c r="E6" t="s">
        <v>21</v>
      </c>
      <c r="F6" t="s">
        <v>2159</v>
      </c>
      <c r="G6" s="11" t="s">
        <v>2160</v>
      </c>
      <c r="H6" t="s">
        <v>52</v>
      </c>
      <c r="I6" t="s">
        <v>43</v>
      </c>
      <c r="J6" t="s">
        <v>26</v>
      </c>
      <c r="K6" t="s">
        <v>31</v>
      </c>
      <c r="L6" s="2" t="s">
        <v>2161</v>
      </c>
      <c r="M6" s="3" t="s">
        <v>33</v>
      </c>
      <c r="N6" s="2" t="s">
        <v>2162</v>
      </c>
      <c r="O6" t="s">
        <v>2163</v>
      </c>
      <c r="P6">
        <v>10</v>
      </c>
      <c r="Q6" t="s">
        <v>25</v>
      </c>
      <c r="S6" s="2" t="s">
        <v>2164</v>
      </c>
    </row>
    <row r="7" spans="1:19" x14ac:dyDescent="0.25">
      <c r="A7" t="s">
        <v>2146</v>
      </c>
      <c r="B7" t="s">
        <v>2147</v>
      </c>
      <c r="C7" t="s">
        <v>2165</v>
      </c>
      <c r="D7" t="s">
        <v>29</v>
      </c>
      <c r="E7" t="s">
        <v>303</v>
      </c>
      <c r="F7" t="s">
        <v>2166</v>
      </c>
      <c r="G7" s="11" t="s">
        <v>2167</v>
      </c>
      <c r="H7" t="s">
        <v>52</v>
      </c>
      <c r="I7" t="s">
        <v>43</v>
      </c>
      <c r="J7" t="s">
        <v>26</v>
      </c>
      <c r="K7" t="s">
        <v>104</v>
      </c>
      <c r="L7" s="2" t="s">
        <v>2168</v>
      </c>
      <c r="M7" t="s">
        <v>54</v>
      </c>
      <c r="P7">
        <v>300</v>
      </c>
      <c r="Q7" t="s">
        <v>56</v>
      </c>
      <c r="R7" t="s">
        <v>2157</v>
      </c>
    </row>
    <row r="8" spans="1:19" x14ac:dyDescent="0.25">
      <c r="A8" t="s">
        <v>2146</v>
      </c>
      <c r="B8" t="s">
        <v>2147</v>
      </c>
      <c r="C8" t="s">
        <v>2169</v>
      </c>
      <c r="D8" t="s">
        <v>29</v>
      </c>
      <c r="E8" t="s">
        <v>303</v>
      </c>
      <c r="F8" t="s">
        <v>2170</v>
      </c>
      <c r="G8" s="11" t="s">
        <v>2171</v>
      </c>
      <c r="H8" t="s">
        <v>52</v>
      </c>
      <c r="I8" t="s">
        <v>43</v>
      </c>
      <c r="J8" t="s">
        <v>26</v>
      </c>
      <c r="K8" t="s">
        <v>104</v>
      </c>
      <c r="L8" s="2" t="s">
        <v>2172</v>
      </c>
      <c r="M8" t="s">
        <v>54</v>
      </c>
      <c r="P8">
        <v>300</v>
      </c>
      <c r="Q8" t="s">
        <v>56</v>
      </c>
      <c r="R8" t="s">
        <v>2144</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3812B-8B26-4F45-888A-8E3EB60148B4}">
  <dimension ref="A1:S2"/>
  <sheetViews>
    <sheetView topLeftCell="M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30" x14ac:dyDescent="0.25">
      <c r="A2" t="s">
        <v>2183</v>
      </c>
      <c r="B2" t="s">
        <v>2184</v>
      </c>
      <c r="C2" t="s">
        <v>2185</v>
      </c>
      <c r="D2" t="s">
        <v>29</v>
      </c>
      <c r="E2" t="s">
        <v>21</v>
      </c>
      <c r="F2" t="s">
        <v>2186</v>
      </c>
      <c r="G2" s="11" t="s">
        <v>2187</v>
      </c>
      <c r="H2" t="s">
        <v>52</v>
      </c>
      <c r="I2" t="s">
        <v>25</v>
      </c>
      <c r="J2" t="s">
        <v>26</v>
      </c>
      <c r="K2" t="s">
        <v>91</v>
      </c>
      <c r="L2" s="2" t="s">
        <v>2188</v>
      </c>
      <c r="M2" t="s">
        <v>64</v>
      </c>
      <c r="N2" s="2" t="s">
        <v>2189</v>
      </c>
      <c r="O2" t="s">
        <v>2190</v>
      </c>
      <c r="P2">
        <v>300</v>
      </c>
      <c r="Q2" t="s">
        <v>25</v>
      </c>
      <c r="S2" s="2" t="s">
        <v>2191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4445-D912-4F19-AF7B-C871103278FA}">
  <dimension ref="A1:S8"/>
  <sheetViews>
    <sheetView topLeftCell="B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20.285156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ht="45" x14ac:dyDescent="0.25">
      <c r="A2" t="s">
        <v>224</v>
      </c>
      <c r="B2" t="s">
        <v>225</v>
      </c>
      <c r="C2" t="s">
        <v>226</v>
      </c>
      <c r="D2" t="s">
        <v>29</v>
      </c>
      <c r="E2" t="s">
        <v>21</v>
      </c>
      <c r="F2" t="s">
        <v>227</v>
      </c>
      <c r="G2" s="11" t="s">
        <v>228</v>
      </c>
      <c r="H2" t="s">
        <v>52</v>
      </c>
      <c r="I2" t="s">
        <v>25</v>
      </c>
      <c r="J2" t="s">
        <v>26</v>
      </c>
      <c r="K2" t="s">
        <v>91</v>
      </c>
      <c r="L2" s="2" t="s">
        <v>229</v>
      </c>
      <c r="M2" t="s">
        <v>77</v>
      </c>
      <c r="N2" s="2" t="s">
        <v>230</v>
      </c>
      <c r="O2" t="s">
        <v>231</v>
      </c>
      <c r="P2">
        <v>700</v>
      </c>
      <c r="Q2" t="s">
        <v>56</v>
      </c>
      <c r="R2" t="s">
        <v>232</v>
      </c>
    </row>
    <row r="3" spans="1:19" ht="30" x14ac:dyDescent="0.25">
      <c r="A3" t="s">
        <v>224</v>
      </c>
      <c r="B3" t="s">
        <v>225</v>
      </c>
      <c r="C3" t="s">
        <v>233</v>
      </c>
      <c r="D3" t="s">
        <v>29</v>
      </c>
      <c r="E3" t="s">
        <v>21</v>
      </c>
      <c r="F3" t="s">
        <v>234</v>
      </c>
      <c r="G3" s="11" t="s">
        <v>235</v>
      </c>
      <c r="H3" t="s">
        <v>236</v>
      </c>
      <c r="I3" t="s">
        <v>56</v>
      </c>
      <c r="J3" t="s">
        <v>26</v>
      </c>
      <c r="K3" t="s">
        <v>31</v>
      </c>
      <c r="L3" s="2" t="s">
        <v>237</v>
      </c>
      <c r="M3" t="s">
        <v>64</v>
      </c>
      <c r="N3" s="2" t="s">
        <v>238</v>
      </c>
      <c r="P3">
        <v>300</v>
      </c>
      <c r="Q3" t="s">
        <v>25</v>
      </c>
    </row>
    <row r="4" spans="1:19" ht="45" x14ac:dyDescent="0.25">
      <c r="A4" t="s">
        <v>224</v>
      </c>
      <c r="B4" t="s">
        <v>225</v>
      </c>
      <c r="C4" t="s">
        <v>252</v>
      </c>
      <c r="D4" t="s">
        <v>29</v>
      </c>
      <c r="E4" t="s">
        <v>247</v>
      </c>
      <c r="F4" t="s">
        <v>253</v>
      </c>
      <c r="G4" s="11" t="s">
        <v>253</v>
      </c>
      <c r="H4" t="s">
        <v>254</v>
      </c>
      <c r="I4" t="s">
        <v>56</v>
      </c>
      <c r="J4" t="s">
        <v>26</v>
      </c>
      <c r="K4" t="s">
        <v>104</v>
      </c>
      <c r="L4" s="2" t="s">
        <v>255</v>
      </c>
      <c r="M4" t="s">
        <v>54</v>
      </c>
      <c r="P4">
        <v>150</v>
      </c>
      <c r="Q4" t="s">
        <v>25</v>
      </c>
      <c r="S4" s="2" t="s">
        <v>256</v>
      </c>
    </row>
    <row r="5" spans="1:19" ht="30" x14ac:dyDescent="0.25">
      <c r="A5" t="s">
        <v>224</v>
      </c>
      <c r="B5" t="s">
        <v>225</v>
      </c>
      <c r="C5" t="s">
        <v>246</v>
      </c>
      <c r="D5" t="s">
        <v>29</v>
      </c>
      <c r="E5" t="s">
        <v>247</v>
      </c>
      <c r="F5" t="s">
        <v>248</v>
      </c>
      <c r="G5" s="11" t="s">
        <v>2538</v>
      </c>
      <c r="H5" t="s">
        <v>52</v>
      </c>
      <c r="I5" t="s">
        <v>25</v>
      </c>
      <c r="J5" t="s">
        <v>26</v>
      </c>
      <c r="K5" t="s">
        <v>104</v>
      </c>
      <c r="L5" s="2" t="s">
        <v>249</v>
      </c>
      <c r="M5" t="s">
        <v>54</v>
      </c>
      <c r="P5">
        <v>50</v>
      </c>
      <c r="Q5" t="s">
        <v>56</v>
      </c>
      <c r="R5" t="s">
        <v>250</v>
      </c>
      <c r="S5" s="2" t="s">
        <v>251</v>
      </c>
    </row>
    <row r="6" spans="1:19" ht="45" x14ac:dyDescent="0.25">
      <c r="A6" t="s">
        <v>224</v>
      </c>
      <c r="B6" t="s">
        <v>225</v>
      </c>
      <c r="C6" t="s">
        <v>239</v>
      </c>
      <c r="D6" t="s">
        <v>29</v>
      </c>
      <c r="E6" t="s">
        <v>99</v>
      </c>
      <c r="F6" t="s">
        <v>240</v>
      </c>
      <c r="G6" s="11" t="s">
        <v>241</v>
      </c>
      <c r="H6" t="s">
        <v>102</v>
      </c>
      <c r="I6" t="s">
        <v>25</v>
      </c>
      <c r="J6" t="s">
        <v>26</v>
      </c>
      <c r="K6" t="s">
        <v>104</v>
      </c>
      <c r="L6" s="2" t="s">
        <v>242</v>
      </c>
      <c r="M6" t="s">
        <v>54</v>
      </c>
      <c r="N6" s="2" t="s">
        <v>243</v>
      </c>
      <c r="P6">
        <v>100</v>
      </c>
      <c r="Q6" t="s">
        <v>56</v>
      </c>
      <c r="R6" t="s">
        <v>244</v>
      </c>
      <c r="S6" s="2" t="s">
        <v>245</v>
      </c>
    </row>
    <row r="8" spans="1:19" x14ac:dyDescent="0.25">
      <c r="P8">
        <f>SUM(P2:P7)</f>
        <v>1300</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0190-6594-45F1-B004-B2D0BC8A489A}">
  <dimension ref="A1:S9"/>
  <sheetViews>
    <sheetView topLeftCell="J1" workbookViewId="0">
      <pane ySplit="1" topLeftCell="A2" activePane="bottomLeft" state="frozen"/>
      <selection activeCell="N1" sqref="N1"/>
      <selection pane="bottomLeft" activeCell="L1" sqref="L1:L1048576"/>
    </sheetView>
  </sheetViews>
  <sheetFormatPr defaultRowHeight="15" x14ac:dyDescent="0.25"/>
  <cols>
    <col min="1" max="1" width="35.42578125" customWidth="1"/>
    <col min="2" max="2" width="17.42578125" customWidth="1"/>
    <col min="3" max="3" width="25.28515625" customWidth="1"/>
    <col min="4" max="4" width="19.140625" customWidth="1"/>
    <col min="5" max="5" width="17.42578125" customWidth="1"/>
    <col min="6" max="6" width="18.85546875" customWidth="1"/>
    <col min="7" max="7" width="19.42578125" style="11" customWidth="1"/>
    <col min="8" max="8" width="18.85546875" customWidth="1"/>
    <col min="10" max="10" width="21.28515625" customWidth="1"/>
    <col min="11" max="11" width="29.28515625" customWidth="1"/>
    <col min="12" max="12" width="39.140625" style="2" customWidth="1"/>
    <col min="13" max="13" width="21.42578125" customWidth="1"/>
    <col min="14" max="14" width="37.42578125" style="2" customWidth="1"/>
    <col min="15" max="15" width="11.28515625" customWidth="1"/>
    <col min="16" max="16" width="14"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45" x14ac:dyDescent="0.25">
      <c r="A2" t="s">
        <v>2192</v>
      </c>
      <c r="B2" t="s">
        <v>2193</v>
      </c>
      <c r="C2" t="s">
        <v>2194</v>
      </c>
      <c r="D2" t="s">
        <v>29</v>
      </c>
      <c r="E2" t="s">
        <v>21</v>
      </c>
      <c r="F2" t="s">
        <v>2195</v>
      </c>
      <c r="G2" s="11" t="s">
        <v>2196</v>
      </c>
      <c r="H2" t="s">
        <v>30</v>
      </c>
      <c r="I2" t="s">
        <v>25</v>
      </c>
      <c r="J2" t="s">
        <v>26</v>
      </c>
      <c r="K2" t="s">
        <v>243</v>
      </c>
      <c r="L2" s="2" t="s">
        <v>2197</v>
      </c>
      <c r="M2" t="s">
        <v>64</v>
      </c>
      <c r="N2" s="2" t="s">
        <v>2198</v>
      </c>
      <c r="P2">
        <v>240</v>
      </c>
      <c r="Q2" t="s">
        <v>25</v>
      </c>
      <c r="S2" s="2" t="s">
        <v>2199</v>
      </c>
    </row>
    <row r="3" spans="1:19" ht="90" x14ac:dyDescent="0.25">
      <c r="A3" t="s">
        <v>2192</v>
      </c>
      <c r="B3" t="s">
        <v>2193</v>
      </c>
      <c r="C3" t="s">
        <v>2200</v>
      </c>
      <c r="D3" t="s">
        <v>29</v>
      </c>
      <c r="E3" t="s">
        <v>836</v>
      </c>
      <c r="F3" t="s">
        <v>2201</v>
      </c>
      <c r="G3" s="11" t="s">
        <v>2202</v>
      </c>
      <c r="H3" t="s">
        <v>24</v>
      </c>
      <c r="I3" t="s">
        <v>25</v>
      </c>
      <c r="J3" t="s">
        <v>62</v>
      </c>
      <c r="K3" t="s">
        <v>88</v>
      </c>
      <c r="L3" s="2" t="s">
        <v>2203</v>
      </c>
      <c r="M3">
        <v>0</v>
      </c>
      <c r="N3" s="2" t="s">
        <v>2204</v>
      </c>
      <c r="O3" t="s">
        <v>55</v>
      </c>
      <c r="P3">
        <v>0</v>
      </c>
      <c r="Q3" t="s">
        <v>25</v>
      </c>
      <c r="S3" s="2" t="s">
        <v>2205</v>
      </c>
    </row>
    <row r="4" spans="1:19" ht="45" x14ac:dyDescent="0.25">
      <c r="A4" t="s">
        <v>2192</v>
      </c>
      <c r="B4" t="s">
        <v>2193</v>
      </c>
      <c r="C4" t="s">
        <v>2206</v>
      </c>
      <c r="D4" t="s">
        <v>29</v>
      </c>
      <c r="E4" t="s">
        <v>111</v>
      </c>
      <c r="F4" t="s">
        <v>2207</v>
      </c>
      <c r="G4" s="11" t="s">
        <v>2208</v>
      </c>
      <c r="H4" t="s">
        <v>52</v>
      </c>
      <c r="I4" t="s">
        <v>43</v>
      </c>
      <c r="J4" t="s">
        <v>62</v>
      </c>
      <c r="K4" t="s">
        <v>291</v>
      </c>
      <c r="L4" s="2" t="s">
        <v>2209</v>
      </c>
      <c r="M4">
        <v>0</v>
      </c>
      <c r="P4">
        <v>0</v>
      </c>
      <c r="Q4" t="s">
        <v>25</v>
      </c>
      <c r="S4" s="2" t="s">
        <v>2210</v>
      </c>
    </row>
    <row r="5" spans="1:19" x14ac:dyDescent="0.25">
      <c r="A5" t="s">
        <v>2192</v>
      </c>
      <c r="B5" t="s">
        <v>2193</v>
      </c>
      <c r="C5" t="s">
        <v>2211</v>
      </c>
      <c r="D5" t="s">
        <v>29</v>
      </c>
      <c r="E5" t="s">
        <v>99</v>
      </c>
      <c r="F5" t="s">
        <v>2212</v>
      </c>
      <c r="G5" s="11" t="s">
        <v>2213</v>
      </c>
      <c r="H5" t="s">
        <v>24</v>
      </c>
      <c r="I5" t="s">
        <v>43</v>
      </c>
      <c r="J5" t="s">
        <v>26</v>
      </c>
      <c r="K5" t="s">
        <v>104</v>
      </c>
      <c r="L5" s="2" t="s">
        <v>2214</v>
      </c>
      <c r="M5" t="s">
        <v>64</v>
      </c>
      <c r="N5" s="2" t="s">
        <v>424</v>
      </c>
      <c r="P5">
        <v>300</v>
      </c>
      <c r="Q5" t="s">
        <v>25</v>
      </c>
      <c r="S5" s="2" t="s">
        <v>2215</v>
      </c>
    </row>
    <row r="6" spans="1:19" x14ac:dyDescent="0.25">
      <c r="A6" t="s">
        <v>2192</v>
      </c>
      <c r="B6" t="s">
        <v>2193</v>
      </c>
      <c r="C6" t="s">
        <v>2211</v>
      </c>
      <c r="D6" t="s">
        <v>29</v>
      </c>
      <c r="E6" t="s">
        <v>111</v>
      </c>
      <c r="F6" t="s">
        <v>2216</v>
      </c>
      <c r="G6" s="11" t="s">
        <v>2217</v>
      </c>
      <c r="H6" t="s">
        <v>24</v>
      </c>
      <c r="I6" t="s">
        <v>43</v>
      </c>
      <c r="J6" t="s">
        <v>26</v>
      </c>
      <c r="K6" t="s">
        <v>104</v>
      </c>
      <c r="L6" s="2" t="s">
        <v>2218</v>
      </c>
      <c r="M6" t="s">
        <v>64</v>
      </c>
      <c r="N6" s="2" t="s">
        <v>424</v>
      </c>
      <c r="P6">
        <v>300</v>
      </c>
      <c r="Q6" t="s">
        <v>25</v>
      </c>
      <c r="S6" s="2" t="s">
        <v>2219</v>
      </c>
    </row>
    <row r="7" spans="1:19" x14ac:dyDescent="0.25">
      <c r="A7" t="s">
        <v>2192</v>
      </c>
      <c r="B7" t="s">
        <v>2193</v>
      </c>
      <c r="C7" t="s">
        <v>2194</v>
      </c>
      <c r="D7" t="s">
        <v>29</v>
      </c>
      <c r="E7" t="s">
        <v>99</v>
      </c>
      <c r="F7" t="s">
        <v>1152</v>
      </c>
      <c r="G7" s="11" t="s">
        <v>241</v>
      </c>
      <c r="H7" t="s">
        <v>24</v>
      </c>
      <c r="I7" t="s">
        <v>43</v>
      </c>
      <c r="J7" t="s">
        <v>26</v>
      </c>
      <c r="K7" t="s">
        <v>104</v>
      </c>
      <c r="L7" s="2" t="s">
        <v>2220</v>
      </c>
      <c r="M7" t="s">
        <v>64</v>
      </c>
      <c r="N7" s="2" t="s">
        <v>424</v>
      </c>
      <c r="P7">
        <v>300</v>
      </c>
      <c r="Q7" t="s">
        <v>25</v>
      </c>
    </row>
    <row r="9" spans="1:19" x14ac:dyDescent="0.25">
      <c r="P9">
        <f>SUM(P2:P8)</f>
        <v>1140</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678A-5B58-4F47-B013-6B38B234D581}">
  <dimension ref="A1:S4"/>
  <sheetViews>
    <sheetView topLeftCell="M1" workbookViewId="0">
      <pane ySplit="1" topLeftCell="A2" activePane="bottomLeft" state="frozen"/>
      <selection activeCell="N1" sqref="N1"/>
      <selection pane="bottomLeft" activeCell="P11" sqref="P1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31.285156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s="5" t="s">
        <v>2221</v>
      </c>
      <c r="B2" s="5" t="s">
        <v>802</v>
      </c>
      <c r="C2" s="5" t="s">
        <v>2222</v>
      </c>
      <c r="D2" s="5" t="s">
        <v>29</v>
      </c>
      <c r="E2" s="5" t="s">
        <v>21</v>
      </c>
      <c r="F2" s="6" t="s">
        <v>2223</v>
      </c>
      <c r="G2" s="12" t="s">
        <v>2224</v>
      </c>
      <c r="H2" s="5" t="s">
        <v>24</v>
      </c>
      <c r="J2" s="5" t="s">
        <v>26</v>
      </c>
      <c r="K2" s="5" t="s">
        <v>291</v>
      </c>
      <c r="L2" s="5" t="s">
        <v>2225</v>
      </c>
      <c r="M2" s="5" t="s">
        <v>243</v>
      </c>
      <c r="N2" s="5" t="s">
        <v>1647</v>
      </c>
      <c r="O2" s="5" t="s">
        <v>243</v>
      </c>
      <c r="P2" s="5">
        <v>100</v>
      </c>
      <c r="Q2" s="5" t="s">
        <v>25</v>
      </c>
      <c r="R2" s="5"/>
      <c r="S2" s="5" t="s">
        <v>2226</v>
      </c>
    </row>
    <row r="3" spans="1:19" x14ac:dyDescent="0.25">
      <c r="A3" s="5" t="s">
        <v>2221</v>
      </c>
      <c r="B3" s="5" t="s">
        <v>802</v>
      </c>
      <c r="C3" s="5" t="s">
        <v>2227</v>
      </c>
      <c r="D3" s="5" t="s">
        <v>29</v>
      </c>
      <c r="E3" s="5" t="s">
        <v>21</v>
      </c>
      <c r="F3" s="6" t="s">
        <v>2228</v>
      </c>
      <c r="G3" s="12" t="s">
        <v>2229</v>
      </c>
      <c r="H3" s="5" t="s">
        <v>52</v>
      </c>
      <c r="J3" s="5" t="s">
        <v>26</v>
      </c>
      <c r="K3" s="5" t="s">
        <v>811</v>
      </c>
      <c r="L3" s="5" t="s">
        <v>2230</v>
      </c>
      <c r="M3" s="5" t="s">
        <v>2231</v>
      </c>
      <c r="N3" s="5" t="s">
        <v>198</v>
      </c>
      <c r="O3" s="5" t="s">
        <v>2231</v>
      </c>
      <c r="P3" s="5">
        <v>40</v>
      </c>
      <c r="Q3" s="5" t="s">
        <v>25</v>
      </c>
      <c r="R3" s="5" t="s">
        <v>2232</v>
      </c>
      <c r="S3" s="5" t="s">
        <v>2233</v>
      </c>
    </row>
    <row r="4" spans="1:19" x14ac:dyDescent="0.25">
      <c r="A4" s="5" t="s">
        <v>2221</v>
      </c>
      <c r="B4" s="5" t="s">
        <v>802</v>
      </c>
      <c r="C4" s="5" t="s">
        <v>2234</v>
      </c>
      <c r="D4" s="5" t="s">
        <v>29</v>
      </c>
      <c r="E4" s="5" t="s">
        <v>522</v>
      </c>
      <c r="F4" s="6" t="s">
        <v>2235</v>
      </c>
      <c r="G4" s="12" t="s">
        <v>513</v>
      </c>
      <c r="H4" s="5" t="s">
        <v>254</v>
      </c>
      <c r="J4" s="5" t="s">
        <v>26</v>
      </c>
      <c r="K4" s="5" t="s">
        <v>243</v>
      </c>
      <c r="L4" s="5" t="s">
        <v>2236</v>
      </c>
      <c r="M4" s="5" t="s">
        <v>2237</v>
      </c>
      <c r="N4" s="5" t="s">
        <v>78</v>
      </c>
      <c r="O4" s="5" t="s">
        <v>2238</v>
      </c>
      <c r="P4" s="5">
        <v>100</v>
      </c>
      <c r="Q4" s="5" t="s">
        <v>25</v>
      </c>
      <c r="R4" s="5"/>
      <c r="S4" s="5" t="s">
        <v>2239</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6C50-C81D-46D1-9A7C-A8DA2D46FDAD}">
  <dimension ref="A1:S11"/>
  <sheetViews>
    <sheetView topLeftCell="M1" workbookViewId="0">
      <pane ySplit="1" topLeftCell="A9"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30.28515625" customWidth="1"/>
    <col min="4" max="4" width="17"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46.5703125" style="2" customWidth="1"/>
    <col min="13" max="13" width="21.42578125" customWidth="1"/>
    <col min="14" max="14" width="25.5703125" style="2" customWidth="1"/>
    <col min="15" max="15" width="13.5703125" customWidth="1"/>
    <col min="16"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30" x14ac:dyDescent="0.25">
      <c r="A2" t="s">
        <v>2240</v>
      </c>
      <c r="B2" t="s">
        <v>2241</v>
      </c>
      <c r="C2" t="s">
        <v>2242</v>
      </c>
      <c r="D2" t="s">
        <v>29</v>
      </c>
      <c r="E2" t="s">
        <v>21</v>
      </c>
      <c r="F2" t="s">
        <v>2243</v>
      </c>
      <c r="G2" s="11" t="s">
        <v>2244</v>
      </c>
      <c r="H2" t="s">
        <v>102</v>
      </c>
      <c r="I2" t="s">
        <v>25</v>
      </c>
      <c r="J2" t="s">
        <v>62</v>
      </c>
      <c r="K2" t="s">
        <v>548</v>
      </c>
      <c r="L2" s="2" t="s">
        <v>2245</v>
      </c>
      <c r="M2" t="s">
        <v>423</v>
      </c>
      <c r="N2" s="2" t="s">
        <v>2246</v>
      </c>
      <c r="O2" s="7">
        <v>24290</v>
      </c>
      <c r="P2" s="7"/>
      <c r="Q2" t="s">
        <v>56</v>
      </c>
      <c r="R2" t="s">
        <v>897</v>
      </c>
      <c r="S2" s="2" t="s">
        <v>2247</v>
      </c>
    </row>
    <row r="3" spans="1:19" x14ac:dyDescent="0.25">
      <c r="A3" t="s">
        <v>2240</v>
      </c>
      <c r="B3" t="s">
        <v>2241</v>
      </c>
      <c r="C3" t="s">
        <v>2248</v>
      </c>
      <c r="D3" t="s">
        <v>29</v>
      </c>
      <c r="E3" t="s">
        <v>21</v>
      </c>
      <c r="F3" t="s">
        <v>2249</v>
      </c>
      <c r="G3" s="11" t="s">
        <v>2250</v>
      </c>
      <c r="H3" t="s">
        <v>102</v>
      </c>
      <c r="I3" t="s">
        <v>25</v>
      </c>
      <c r="J3" t="s">
        <v>62</v>
      </c>
      <c r="K3" t="s">
        <v>548</v>
      </c>
      <c r="L3" s="2" t="s">
        <v>2245</v>
      </c>
      <c r="M3" t="s">
        <v>54</v>
      </c>
      <c r="N3" s="2" t="s">
        <v>2246</v>
      </c>
      <c r="O3" t="s">
        <v>2251</v>
      </c>
      <c r="Q3" t="s">
        <v>56</v>
      </c>
      <c r="R3" t="s">
        <v>897</v>
      </c>
      <c r="S3" s="2" t="s">
        <v>2252</v>
      </c>
    </row>
    <row r="4" spans="1:19" ht="30" x14ac:dyDescent="0.25">
      <c r="A4" t="s">
        <v>2240</v>
      </c>
      <c r="B4" t="s">
        <v>2241</v>
      </c>
      <c r="C4" t="s">
        <v>2248</v>
      </c>
      <c r="D4" t="s">
        <v>29</v>
      </c>
      <c r="E4" t="s">
        <v>21</v>
      </c>
      <c r="F4" t="s">
        <v>2253</v>
      </c>
      <c r="G4" s="11" t="s">
        <v>2254</v>
      </c>
      <c r="H4" t="s">
        <v>102</v>
      </c>
      <c r="I4" t="s">
        <v>25</v>
      </c>
      <c r="J4" t="s">
        <v>103</v>
      </c>
      <c r="K4" t="s">
        <v>830</v>
      </c>
      <c r="L4" s="2" t="s">
        <v>2255</v>
      </c>
      <c r="M4" t="s">
        <v>54</v>
      </c>
      <c r="N4" s="2" t="s">
        <v>55</v>
      </c>
      <c r="O4" t="s">
        <v>243</v>
      </c>
      <c r="Q4" t="s">
        <v>56</v>
      </c>
      <c r="R4" t="s">
        <v>897</v>
      </c>
      <c r="S4" s="2" t="s">
        <v>2256</v>
      </c>
    </row>
    <row r="5" spans="1:19" ht="60" x14ac:dyDescent="0.25">
      <c r="A5" t="s">
        <v>2240</v>
      </c>
      <c r="B5" t="s">
        <v>2241</v>
      </c>
      <c r="C5" t="s">
        <v>2242</v>
      </c>
      <c r="D5" t="s">
        <v>29</v>
      </c>
      <c r="E5" t="s">
        <v>21</v>
      </c>
      <c r="F5" t="s">
        <v>2257</v>
      </c>
      <c r="G5" s="11" t="s">
        <v>2258</v>
      </c>
      <c r="H5" t="s">
        <v>102</v>
      </c>
      <c r="I5" t="s">
        <v>25</v>
      </c>
      <c r="J5" t="s">
        <v>103</v>
      </c>
      <c r="K5" t="s">
        <v>830</v>
      </c>
      <c r="L5" s="2" t="s">
        <v>2259</v>
      </c>
      <c r="M5" t="s">
        <v>27</v>
      </c>
      <c r="N5" s="2" t="s">
        <v>2260</v>
      </c>
      <c r="O5" t="s">
        <v>2261</v>
      </c>
      <c r="Q5" t="s">
        <v>56</v>
      </c>
      <c r="R5" t="s">
        <v>897</v>
      </c>
      <c r="S5" s="2" t="s">
        <v>2262</v>
      </c>
    </row>
    <row r="6" spans="1:19" x14ac:dyDescent="0.25">
      <c r="A6" t="s">
        <v>2240</v>
      </c>
      <c r="B6" t="s">
        <v>2241</v>
      </c>
      <c r="C6" t="s">
        <v>2263</v>
      </c>
      <c r="D6" t="s">
        <v>29</v>
      </c>
      <c r="E6" t="s">
        <v>21</v>
      </c>
      <c r="F6" t="s">
        <v>2264</v>
      </c>
      <c r="G6" s="11" t="s">
        <v>2265</v>
      </c>
      <c r="H6" t="s">
        <v>30</v>
      </c>
      <c r="I6" t="s">
        <v>56</v>
      </c>
      <c r="J6" t="s">
        <v>26</v>
      </c>
      <c r="K6" t="s">
        <v>91</v>
      </c>
      <c r="L6" s="2" t="s">
        <v>2266</v>
      </c>
      <c r="M6" s="3" t="s">
        <v>33</v>
      </c>
      <c r="N6" s="2" t="s">
        <v>2267</v>
      </c>
      <c r="Q6" t="s">
        <v>25</v>
      </c>
      <c r="S6" s="2" t="s">
        <v>2268</v>
      </c>
    </row>
    <row r="7" spans="1:19" ht="60" x14ac:dyDescent="0.25">
      <c r="A7" t="s">
        <v>2240</v>
      </c>
      <c r="B7" t="s">
        <v>2241</v>
      </c>
      <c r="C7" t="s">
        <v>2242</v>
      </c>
      <c r="D7" t="s">
        <v>29</v>
      </c>
      <c r="E7" t="s">
        <v>21</v>
      </c>
      <c r="F7" t="s">
        <v>2269</v>
      </c>
      <c r="G7" s="11" t="s">
        <v>2270</v>
      </c>
      <c r="H7" t="s">
        <v>102</v>
      </c>
      <c r="I7" t="s">
        <v>25</v>
      </c>
      <c r="J7" t="s">
        <v>62</v>
      </c>
      <c r="K7" t="s">
        <v>830</v>
      </c>
      <c r="L7" s="2" t="s">
        <v>2271</v>
      </c>
      <c r="M7" t="s">
        <v>27</v>
      </c>
      <c r="N7" s="2" t="s">
        <v>2272</v>
      </c>
      <c r="O7" s="7">
        <v>368000</v>
      </c>
      <c r="P7" s="7"/>
      <c r="Q7" t="s">
        <v>56</v>
      </c>
      <c r="R7" t="s">
        <v>897</v>
      </c>
      <c r="S7" s="2" t="s">
        <v>2273</v>
      </c>
    </row>
    <row r="8" spans="1:19" ht="75" x14ac:dyDescent="0.25">
      <c r="A8" t="s">
        <v>2240</v>
      </c>
      <c r="B8" t="s">
        <v>2241</v>
      </c>
      <c r="C8" t="s">
        <v>2242</v>
      </c>
      <c r="D8" t="s">
        <v>29</v>
      </c>
      <c r="E8" t="s">
        <v>99</v>
      </c>
      <c r="F8" t="s">
        <v>2277</v>
      </c>
      <c r="G8" s="11" t="s">
        <v>2278</v>
      </c>
      <c r="H8" t="s">
        <v>102</v>
      </c>
      <c r="I8" t="s">
        <v>25</v>
      </c>
      <c r="J8" t="s">
        <v>103</v>
      </c>
      <c r="K8" t="s">
        <v>104</v>
      </c>
      <c r="L8" s="2" t="s">
        <v>2279</v>
      </c>
      <c r="M8" t="s">
        <v>54</v>
      </c>
      <c r="Q8" t="s">
        <v>56</v>
      </c>
      <c r="R8" t="s">
        <v>897</v>
      </c>
      <c r="S8" s="2" t="s">
        <v>2280</v>
      </c>
    </row>
    <row r="9" spans="1:19" ht="75" x14ac:dyDescent="0.25">
      <c r="A9" t="s">
        <v>2240</v>
      </c>
      <c r="B9" t="s">
        <v>2241</v>
      </c>
      <c r="C9" t="s">
        <v>2242</v>
      </c>
      <c r="D9" t="s">
        <v>29</v>
      </c>
      <c r="E9" t="s">
        <v>111</v>
      </c>
      <c r="F9" t="s">
        <v>2216</v>
      </c>
      <c r="G9" s="11" t="s">
        <v>2274</v>
      </c>
      <c r="H9" t="s">
        <v>102</v>
      </c>
      <c r="I9" t="s">
        <v>25</v>
      </c>
      <c r="J9" t="s">
        <v>103</v>
      </c>
      <c r="K9" t="s">
        <v>104</v>
      </c>
      <c r="L9" s="2" t="s">
        <v>2275</v>
      </c>
      <c r="M9" t="s">
        <v>54</v>
      </c>
      <c r="P9">
        <v>1000000</v>
      </c>
      <c r="Q9" t="s">
        <v>56</v>
      </c>
      <c r="R9" t="s">
        <v>897</v>
      </c>
      <c r="S9" s="2" t="s">
        <v>2276</v>
      </c>
    </row>
    <row r="10" spans="1:19" ht="30" x14ac:dyDescent="0.25">
      <c r="A10" t="s">
        <v>2240</v>
      </c>
      <c r="B10" t="s">
        <v>2241</v>
      </c>
      <c r="C10" t="s">
        <v>2242</v>
      </c>
      <c r="D10" t="s">
        <v>29</v>
      </c>
      <c r="E10" t="s">
        <v>99</v>
      </c>
      <c r="F10" t="s">
        <v>2281</v>
      </c>
      <c r="G10" s="11" t="s">
        <v>2282</v>
      </c>
      <c r="H10" t="s">
        <v>102</v>
      </c>
      <c r="I10" t="s">
        <v>25</v>
      </c>
      <c r="J10" t="s">
        <v>103</v>
      </c>
      <c r="K10" t="s">
        <v>104</v>
      </c>
      <c r="L10" s="2" t="s">
        <v>2283</v>
      </c>
      <c r="M10" t="s">
        <v>54</v>
      </c>
      <c r="P10">
        <v>1000000</v>
      </c>
      <c r="Q10" t="s">
        <v>56</v>
      </c>
      <c r="R10" t="s">
        <v>897</v>
      </c>
      <c r="S10" s="2" t="s">
        <v>2284</v>
      </c>
    </row>
    <row r="11" spans="1:19" ht="30" x14ac:dyDescent="0.25">
      <c r="A11" t="s">
        <v>2240</v>
      </c>
      <c r="B11" t="s">
        <v>2241</v>
      </c>
      <c r="C11" t="s">
        <v>2285</v>
      </c>
      <c r="D11" t="s">
        <v>29</v>
      </c>
      <c r="E11" t="s">
        <v>99</v>
      </c>
      <c r="F11" t="s">
        <v>2286</v>
      </c>
      <c r="G11" s="11" t="s">
        <v>2287</v>
      </c>
      <c r="H11" t="s">
        <v>102</v>
      </c>
      <c r="I11" t="s">
        <v>25</v>
      </c>
      <c r="J11" t="s">
        <v>103</v>
      </c>
      <c r="K11" t="s">
        <v>104</v>
      </c>
      <c r="L11" s="2" t="s">
        <v>2288</v>
      </c>
      <c r="M11" t="s">
        <v>54</v>
      </c>
      <c r="P11">
        <v>1000000</v>
      </c>
      <c r="Q11" t="s">
        <v>56</v>
      </c>
      <c r="R11" t="s">
        <v>897</v>
      </c>
      <c r="S11" s="2" t="s">
        <v>2289</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D7289-3250-416A-A8F0-368AE020B53D}">
  <dimension ref="A1:S8"/>
  <sheetViews>
    <sheetView topLeftCell="L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8.28515625" style="2" customWidth="1"/>
    <col min="13" max="13" width="21.42578125" customWidth="1"/>
    <col min="14" max="14" width="32.28515625" style="2" customWidth="1"/>
    <col min="15" max="16" width="1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x14ac:dyDescent="0.25">
      <c r="A2" t="s">
        <v>2290</v>
      </c>
      <c r="B2" t="s">
        <v>2290</v>
      </c>
      <c r="C2" t="s">
        <v>2295</v>
      </c>
      <c r="D2" t="s">
        <v>29</v>
      </c>
      <c r="E2" t="s">
        <v>303</v>
      </c>
      <c r="F2" t="s">
        <v>708</v>
      </c>
      <c r="G2" s="11" t="s">
        <v>2296</v>
      </c>
      <c r="H2" t="s">
        <v>102</v>
      </c>
      <c r="I2" t="s">
        <v>25</v>
      </c>
      <c r="J2" t="s">
        <v>26</v>
      </c>
      <c r="K2" t="s">
        <v>104</v>
      </c>
      <c r="L2" s="2" t="s">
        <v>2297</v>
      </c>
      <c r="M2" t="s">
        <v>128</v>
      </c>
      <c r="N2" s="2" t="s">
        <v>2298</v>
      </c>
      <c r="P2">
        <v>1000000</v>
      </c>
      <c r="Q2" t="s">
        <v>56</v>
      </c>
      <c r="R2" t="s">
        <v>990</v>
      </c>
    </row>
    <row r="3" spans="1:19" x14ac:dyDescent="0.25">
      <c r="A3" t="s">
        <v>2290</v>
      </c>
      <c r="B3" t="s">
        <v>2290</v>
      </c>
      <c r="C3" t="s">
        <v>2291</v>
      </c>
      <c r="D3" t="s">
        <v>29</v>
      </c>
      <c r="E3" t="s">
        <v>303</v>
      </c>
      <c r="F3" t="s">
        <v>473</v>
      </c>
      <c r="G3" s="11" t="s">
        <v>2292</v>
      </c>
      <c r="H3" t="s">
        <v>52</v>
      </c>
      <c r="I3" t="s">
        <v>25</v>
      </c>
      <c r="J3" t="s">
        <v>26</v>
      </c>
      <c r="K3" t="s">
        <v>104</v>
      </c>
      <c r="L3" s="2" t="s">
        <v>2293</v>
      </c>
      <c r="M3" t="s">
        <v>423</v>
      </c>
      <c r="N3" s="2" t="s">
        <v>2294</v>
      </c>
      <c r="P3">
        <v>30000</v>
      </c>
      <c r="Q3" t="s">
        <v>25</v>
      </c>
    </row>
    <row r="4" spans="1:19" x14ac:dyDescent="0.25">
      <c r="A4" t="s">
        <v>2290</v>
      </c>
      <c r="B4" t="s">
        <v>2290</v>
      </c>
      <c r="C4" t="s">
        <v>2299</v>
      </c>
      <c r="D4" t="s">
        <v>29</v>
      </c>
      <c r="E4" t="s">
        <v>99</v>
      </c>
      <c r="F4" t="s">
        <v>2106</v>
      </c>
      <c r="G4" s="11" t="s">
        <v>2300</v>
      </c>
      <c r="H4" t="s">
        <v>52</v>
      </c>
      <c r="I4" t="s">
        <v>25</v>
      </c>
      <c r="J4" t="s">
        <v>26</v>
      </c>
      <c r="K4" t="s">
        <v>104</v>
      </c>
      <c r="L4" s="2" t="s">
        <v>2301</v>
      </c>
      <c r="M4" t="s">
        <v>77</v>
      </c>
      <c r="N4" s="2" t="s">
        <v>34</v>
      </c>
      <c r="P4">
        <v>3000</v>
      </c>
      <c r="Q4" t="s">
        <v>25</v>
      </c>
    </row>
    <row r="5" spans="1:19" x14ac:dyDescent="0.25">
      <c r="A5" t="s">
        <v>2290</v>
      </c>
      <c r="B5" t="s">
        <v>2290</v>
      </c>
      <c r="C5" t="s">
        <v>2302</v>
      </c>
      <c r="D5" t="s">
        <v>29</v>
      </c>
      <c r="E5" t="s">
        <v>99</v>
      </c>
      <c r="F5" t="s">
        <v>2303</v>
      </c>
      <c r="G5" s="11" t="s">
        <v>2304</v>
      </c>
      <c r="H5" t="s">
        <v>102</v>
      </c>
      <c r="I5" t="s">
        <v>43</v>
      </c>
      <c r="J5" t="s">
        <v>103</v>
      </c>
      <c r="K5" t="s">
        <v>104</v>
      </c>
      <c r="L5" s="2" t="s">
        <v>2305</v>
      </c>
      <c r="M5" t="s">
        <v>128</v>
      </c>
      <c r="N5" s="2" t="s">
        <v>34</v>
      </c>
      <c r="P5">
        <v>1000000</v>
      </c>
      <c r="Q5" t="s">
        <v>56</v>
      </c>
      <c r="R5" t="s">
        <v>2306</v>
      </c>
    </row>
    <row r="8" spans="1:19" x14ac:dyDescent="0.25">
      <c r="P8">
        <f>SUM(P2:P7)</f>
        <v>2033000</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DE9A-D06D-4963-B68F-95D85FC414A0}">
  <dimension ref="A1:S18"/>
  <sheetViews>
    <sheetView topLeftCell="D1" workbookViewId="0">
      <pane ySplit="1" topLeftCell="A2" activePane="bottomLeft" state="frozen"/>
      <selection activeCell="N1" sqref="N1"/>
      <selection pane="bottomLeft" activeCell="K2" sqref="K2"/>
    </sheetView>
  </sheetViews>
  <sheetFormatPr defaultRowHeight="15" x14ac:dyDescent="0.25"/>
  <cols>
    <col min="1" max="1" width="35.42578125" customWidth="1"/>
    <col min="2" max="2" width="17.42578125" customWidth="1"/>
    <col min="3" max="3" width="42.28515625" customWidth="1"/>
    <col min="4" max="4" width="21.42578125" customWidth="1"/>
    <col min="5" max="5" width="17.42578125" customWidth="1"/>
    <col min="6" max="6" width="18.85546875" customWidth="1"/>
    <col min="7" max="7" width="19.42578125" style="11" customWidth="1"/>
    <col min="8" max="8" width="18.85546875" customWidth="1"/>
    <col min="10" max="10" width="18.140625" customWidth="1"/>
    <col min="11" max="11" width="29.28515625" customWidth="1"/>
    <col min="12" max="12" width="27.85546875" style="2" customWidth="1"/>
    <col min="13" max="13" width="18.7109375" customWidth="1"/>
    <col min="14" max="14" width="34.5703125" style="2" customWidth="1"/>
    <col min="15" max="15" width="14.42578125" customWidth="1"/>
    <col min="16" max="16" width="13.8554687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75" x14ac:dyDescent="0.25">
      <c r="A2" t="s">
        <v>2307</v>
      </c>
      <c r="B2" t="s">
        <v>2308</v>
      </c>
      <c r="C2" t="s">
        <v>2386</v>
      </c>
      <c r="D2" t="s">
        <v>29</v>
      </c>
      <c r="E2" t="s">
        <v>99</v>
      </c>
      <c r="F2" t="s">
        <v>2387</v>
      </c>
      <c r="G2" s="11" t="s">
        <v>2388</v>
      </c>
      <c r="H2" t="s">
        <v>24</v>
      </c>
      <c r="I2" t="s">
        <v>43</v>
      </c>
      <c r="J2" t="s">
        <v>26</v>
      </c>
      <c r="K2" t="s">
        <v>104</v>
      </c>
      <c r="L2" s="2" t="s">
        <v>1066</v>
      </c>
      <c r="M2" t="s">
        <v>77</v>
      </c>
      <c r="N2" s="2" t="s">
        <v>2389</v>
      </c>
      <c r="O2">
        <v>750</v>
      </c>
      <c r="P2">
        <v>750</v>
      </c>
      <c r="Q2" t="s">
        <v>25</v>
      </c>
      <c r="R2" t="s">
        <v>55</v>
      </c>
      <c r="S2" s="2" t="s">
        <v>2390</v>
      </c>
    </row>
    <row r="3" spans="1:19" ht="75" x14ac:dyDescent="0.25">
      <c r="A3" t="s">
        <v>2307</v>
      </c>
      <c r="B3" t="s">
        <v>2308</v>
      </c>
      <c r="C3" t="s">
        <v>2391</v>
      </c>
      <c r="D3" t="s">
        <v>29</v>
      </c>
      <c r="E3" t="s">
        <v>99</v>
      </c>
      <c r="F3" t="s">
        <v>2392</v>
      </c>
      <c r="G3" s="11" t="s">
        <v>777</v>
      </c>
      <c r="H3" t="s">
        <v>102</v>
      </c>
      <c r="I3" t="s">
        <v>43</v>
      </c>
      <c r="J3" t="s">
        <v>26</v>
      </c>
      <c r="K3" t="s">
        <v>104</v>
      </c>
      <c r="L3" s="2" t="s">
        <v>2393</v>
      </c>
      <c r="M3" t="s">
        <v>54</v>
      </c>
      <c r="N3" s="2" t="s">
        <v>55</v>
      </c>
      <c r="O3" t="s">
        <v>243</v>
      </c>
      <c r="P3">
        <v>1000000</v>
      </c>
      <c r="Q3" t="s">
        <v>56</v>
      </c>
      <c r="R3" t="s">
        <v>1123</v>
      </c>
      <c r="S3" s="2" t="s">
        <v>2394</v>
      </c>
    </row>
    <row r="4" spans="1:19" ht="45" x14ac:dyDescent="0.25">
      <c r="A4" t="s">
        <v>2307</v>
      </c>
      <c r="B4" t="s">
        <v>2308</v>
      </c>
      <c r="C4" t="s">
        <v>2375</v>
      </c>
      <c r="D4" t="s">
        <v>29</v>
      </c>
      <c r="E4" t="s">
        <v>21</v>
      </c>
      <c r="F4" t="s">
        <v>2376</v>
      </c>
      <c r="G4" s="11" t="s">
        <v>2377</v>
      </c>
      <c r="H4" t="s">
        <v>236</v>
      </c>
      <c r="I4" t="s">
        <v>56</v>
      </c>
      <c r="J4" t="s">
        <v>26</v>
      </c>
      <c r="K4" t="s">
        <v>91</v>
      </c>
      <c r="L4" s="2" t="s">
        <v>2378</v>
      </c>
      <c r="M4" t="s">
        <v>64</v>
      </c>
      <c r="N4" s="2" t="s">
        <v>78</v>
      </c>
      <c r="O4" t="s">
        <v>2379</v>
      </c>
      <c r="P4">
        <v>100</v>
      </c>
      <c r="Q4" t="s">
        <v>25</v>
      </c>
      <c r="S4" s="2" t="s">
        <v>2380</v>
      </c>
    </row>
    <row r="5" spans="1:19" ht="30" x14ac:dyDescent="0.25">
      <c r="A5" t="s">
        <v>2307</v>
      </c>
      <c r="B5" t="s">
        <v>2308</v>
      </c>
      <c r="C5" t="s">
        <v>2341</v>
      </c>
      <c r="D5" t="s">
        <v>29</v>
      </c>
      <c r="E5" t="s">
        <v>21</v>
      </c>
      <c r="F5" t="s">
        <v>2342</v>
      </c>
      <c r="G5" s="11" t="s">
        <v>2343</v>
      </c>
      <c r="H5" t="s">
        <v>236</v>
      </c>
      <c r="I5" t="s">
        <v>56</v>
      </c>
      <c r="J5" t="s">
        <v>26</v>
      </c>
      <c r="K5" t="s">
        <v>31</v>
      </c>
      <c r="L5" s="2" t="s">
        <v>820</v>
      </c>
      <c r="M5" s="3" t="s">
        <v>33</v>
      </c>
      <c r="N5" s="2" t="s">
        <v>83</v>
      </c>
      <c r="O5" t="s">
        <v>33</v>
      </c>
      <c r="P5">
        <v>30</v>
      </c>
      <c r="Q5" t="s">
        <v>25</v>
      </c>
      <c r="S5" s="2" t="s">
        <v>2344</v>
      </c>
    </row>
    <row r="6" spans="1:19" ht="30" x14ac:dyDescent="0.25">
      <c r="A6" t="s">
        <v>2307</v>
      </c>
      <c r="B6" t="s">
        <v>2308</v>
      </c>
      <c r="C6" t="s">
        <v>2316</v>
      </c>
      <c r="D6" t="s">
        <v>29</v>
      </c>
      <c r="E6" t="s">
        <v>21</v>
      </c>
      <c r="F6" t="s">
        <v>2317</v>
      </c>
      <c r="G6" s="11" t="s">
        <v>2318</v>
      </c>
      <c r="H6" t="s">
        <v>52</v>
      </c>
      <c r="I6" t="s">
        <v>25</v>
      </c>
      <c r="J6" t="s">
        <v>26</v>
      </c>
      <c r="K6" t="s">
        <v>31</v>
      </c>
      <c r="L6" s="2" t="s">
        <v>2319</v>
      </c>
      <c r="M6" t="s">
        <v>264</v>
      </c>
      <c r="N6" s="2" t="s">
        <v>2320</v>
      </c>
      <c r="O6" t="s">
        <v>2321</v>
      </c>
      <c r="P6">
        <v>4400</v>
      </c>
      <c r="Q6" t="s">
        <v>56</v>
      </c>
      <c r="R6" t="s">
        <v>2322</v>
      </c>
      <c r="S6" s="2" t="s">
        <v>2323</v>
      </c>
    </row>
    <row r="7" spans="1:19" ht="30" x14ac:dyDescent="0.25">
      <c r="A7" t="s">
        <v>2307</v>
      </c>
      <c r="B7" t="s">
        <v>2308</v>
      </c>
      <c r="C7" t="s">
        <v>2369</v>
      </c>
      <c r="D7" t="s">
        <v>29</v>
      </c>
      <c r="E7" t="s">
        <v>21</v>
      </c>
      <c r="F7" t="s">
        <v>2370</v>
      </c>
      <c r="G7" s="11" t="s">
        <v>2371</v>
      </c>
      <c r="H7" t="s">
        <v>52</v>
      </c>
      <c r="I7" t="s">
        <v>43</v>
      </c>
      <c r="J7" t="s">
        <v>26</v>
      </c>
      <c r="K7" t="s">
        <v>31</v>
      </c>
      <c r="L7" s="2" t="s">
        <v>2372</v>
      </c>
      <c r="M7" t="s">
        <v>264</v>
      </c>
      <c r="N7" s="2" t="s">
        <v>2373</v>
      </c>
      <c r="O7" s="7">
        <v>3485</v>
      </c>
      <c r="P7" s="7">
        <v>3485</v>
      </c>
      <c r="Q7" t="s">
        <v>25</v>
      </c>
      <c r="R7" t="s">
        <v>55</v>
      </c>
      <c r="S7" s="2" t="s">
        <v>2374</v>
      </c>
    </row>
    <row r="8" spans="1:19" ht="30" x14ac:dyDescent="0.25">
      <c r="A8" t="s">
        <v>2307</v>
      </c>
      <c r="B8" t="s">
        <v>2308</v>
      </c>
      <c r="C8" t="s">
        <v>2381</v>
      </c>
      <c r="D8" t="s">
        <v>29</v>
      </c>
      <c r="E8" t="s">
        <v>21</v>
      </c>
      <c r="F8" t="s">
        <v>2382</v>
      </c>
      <c r="G8" s="11" t="s">
        <v>2383</v>
      </c>
      <c r="H8" t="s">
        <v>52</v>
      </c>
      <c r="I8" t="s">
        <v>56</v>
      </c>
      <c r="J8" t="s">
        <v>26</v>
      </c>
      <c r="K8" t="s">
        <v>31</v>
      </c>
      <c r="L8" s="2" t="s">
        <v>2384</v>
      </c>
      <c r="M8" t="s">
        <v>64</v>
      </c>
      <c r="N8" s="2" t="s">
        <v>78</v>
      </c>
      <c r="O8" t="s">
        <v>1178</v>
      </c>
      <c r="P8">
        <v>100</v>
      </c>
      <c r="Q8" t="s">
        <v>25</v>
      </c>
      <c r="S8" s="2" t="s">
        <v>2385</v>
      </c>
    </row>
    <row r="9" spans="1:19" ht="30" x14ac:dyDescent="0.25">
      <c r="A9" t="s">
        <v>2307</v>
      </c>
      <c r="B9" t="s">
        <v>2308</v>
      </c>
      <c r="C9" t="s">
        <v>2363</v>
      </c>
      <c r="D9" t="s">
        <v>29</v>
      </c>
      <c r="E9" t="s">
        <v>88</v>
      </c>
      <c r="F9" t="s">
        <v>2364</v>
      </c>
      <c r="G9" s="11" t="s">
        <v>2365</v>
      </c>
      <c r="H9" t="s">
        <v>24</v>
      </c>
      <c r="I9" t="s">
        <v>43</v>
      </c>
      <c r="J9" t="s">
        <v>26</v>
      </c>
      <c r="K9" t="s">
        <v>31</v>
      </c>
      <c r="L9" s="2" t="s">
        <v>2366</v>
      </c>
      <c r="M9" t="s">
        <v>54</v>
      </c>
      <c r="N9" s="2" t="s">
        <v>2367</v>
      </c>
      <c r="O9">
        <v>476</v>
      </c>
      <c r="P9">
        <v>476</v>
      </c>
      <c r="Q9" t="s">
        <v>25</v>
      </c>
      <c r="S9" s="2" t="s">
        <v>2368</v>
      </c>
    </row>
    <row r="10" spans="1:19" ht="30" x14ac:dyDescent="0.25">
      <c r="A10" t="s">
        <v>2307</v>
      </c>
      <c r="B10" t="s">
        <v>2308</v>
      </c>
      <c r="C10" t="s">
        <v>2309</v>
      </c>
      <c r="D10" t="s">
        <v>29</v>
      </c>
      <c r="E10" t="s">
        <v>21</v>
      </c>
      <c r="F10" t="s">
        <v>2310</v>
      </c>
      <c r="G10" s="11" t="s">
        <v>2311</v>
      </c>
      <c r="H10" t="s">
        <v>30</v>
      </c>
      <c r="I10" t="s">
        <v>25</v>
      </c>
      <c r="J10" t="s">
        <v>26</v>
      </c>
      <c r="K10" t="s">
        <v>31</v>
      </c>
      <c r="L10" s="2" t="s">
        <v>2312</v>
      </c>
      <c r="M10" t="s">
        <v>77</v>
      </c>
      <c r="N10" s="2" t="s">
        <v>78</v>
      </c>
      <c r="O10" t="s">
        <v>2313</v>
      </c>
      <c r="P10">
        <v>950</v>
      </c>
      <c r="Q10" t="s">
        <v>56</v>
      </c>
      <c r="R10" t="s">
        <v>2314</v>
      </c>
      <c r="S10" s="2" t="s">
        <v>2315</v>
      </c>
    </row>
    <row r="11" spans="1:19" ht="30" x14ac:dyDescent="0.25">
      <c r="A11" t="s">
        <v>2307</v>
      </c>
      <c r="B11" t="s">
        <v>2308</v>
      </c>
      <c r="C11" t="s">
        <v>2330</v>
      </c>
      <c r="D11" t="s">
        <v>29</v>
      </c>
      <c r="E11" t="s">
        <v>21</v>
      </c>
      <c r="F11" t="s">
        <v>2331</v>
      </c>
      <c r="G11" s="11" t="s">
        <v>2332</v>
      </c>
      <c r="H11" t="s">
        <v>254</v>
      </c>
      <c r="I11" t="s">
        <v>25</v>
      </c>
      <c r="J11" t="s">
        <v>26</v>
      </c>
      <c r="K11" t="s">
        <v>46</v>
      </c>
      <c r="L11" s="2" t="s">
        <v>2333</v>
      </c>
      <c r="M11" t="s">
        <v>54</v>
      </c>
      <c r="N11" s="2" t="s">
        <v>1039</v>
      </c>
      <c r="O11" t="s">
        <v>1039</v>
      </c>
      <c r="P11">
        <v>20</v>
      </c>
      <c r="Q11" t="s">
        <v>25</v>
      </c>
      <c r="S11" s="2" t="s">
        <v>2334</v>
      </c>
    </row>
    <row r="12" spans="1:19" ht="30" x14ac:dyDescent="0.25">
      <c r="A12" t="s">
        <v>2307</v>
      </c>
      <c r="B12" t="s">
        <v>2308</v>
      </c>
      <c r="C12" t="s">
        <v>2324</v>
      </c>
      <c r="D12" t="s">
        <v>29</v>
      </c>
      <c r="E12" t="s">
        <v>21</v>
      </c>
      <c r="F12" t="s">
        <v>2325</v>
      </c>
      <c r="G12" s="11" t="s">
        <v>2326</v>
      </c>
      <c r="H12" t="s">
        <v>254</v>
      </c>
      <c r="I12" t="s">
        <v>25</v>
      </c>
      <c r="J12" t="s">
        <v>26</v>
      </c>
      <c r="K12" t="s">
        <v>243</v>
      </c>
      <c r="L12" s="2" t="s">
        <v>2327</v>
      </c>
      <c r="M12" s="3" t="s">
        <v>33</v>
      </c>
      <c r="N12" s="2" t="s">
        <v>2328</v>
      </c>
      <c r="O12" t="s">
        <v>243</v>
      </c>
      <c r="P12">
        <v>20</v>
      </c>
      <c r="Q12" t="s">
        <v>25</v>
      </c>
      <c r="R12" t="s">
        <v>55</v>
      </c>
      <c r="S12" s="2" t="s">
        <v>2329</v>
      </c>
    </row>
    <row r="13" spans="1:19" ht="60" x14ac:dyDescent="0.25">
      <c r="A13" t="s">
        <v>2307</v>
      </c>
      <c r="B13" t="s">
        <v>2308</v>
      </c>
      <c r="C13" t="s">
        <v>2335</v>
      </c>
      <c r="D13" t="s">
        <v>29</v>
      </c>
      <c r="E13" t="s">
        <v>111</v>
      </c>
      <c r="F13" t="s">
        <v>2336</v>
      </c>
      <c r="G13" s="11" t="s">
        <v>2337</v>
      </c>
      <c r="H13" t="s">
        <v>254</v>
      </c>
      <c r="I13" t="s">
        <v>25</v>
      </c>
      <c r="J13" t="s">
        <v>26</v>
      </c>
      <c r="K13" t="s">
        <v>243</v>
      </c>
      <c r="L13" s="2" t="s">
        <v>2338</v>
      </c>
      <c r="M13" s="3" t="s">
        <v>33</v>
      </c>
      <c r="N13" s="2" t="s">
        <v>2339</v>
      </c>
      <c r="O13">
        <v>100</v>
      </c>
      <c r="P13">
        <v>30</v>
      </c>
      <c r="Q13" t="s">
        <v>25</v>
      </c>
      <c r="R13" t="s">
        <v>55</v>
      </c>
      <c r="S13" s="2" t="s">
        <v>2340</v>
      </c>
    </row>
    <row r="14" spans="1:19" ht="60" x14ac:dyDescent="0.25">
      <c r="A14" t="s">
        <v>2307</v>
      </c>
      <c r="B14" t="s">
        <v>2308</v>
      </c>
      <c r="C14" t="s">
        <v>2345</v>
      </c>
      <c r="D14" t="s">
        <v>29</v>
      </c>
      <c r="E14" t="s">
        <v>21</v>
      </c>
      <c r="F14" t="s">
        <v>2346</v>
      </c>
      <c r="G14" s="11" t="s">
        <v>2347</v>
      </c>
      <c r="H14" t="s">
        <v>254</v>
      </c>
      <c r="I14" t="s">
        <v>25</v>
      </c>
      <c r="J14" t="s">
        <v>26</v>
      </c>
      <c r="K14" t="s">
        <v>243</v>
      </c>
      <c r="L14" s="2" t="s">
        <v>2348</v>
      </c>
      <c r="M14" s="3" t="s">
        <v>33</v>
      </c>
      <c r="N14" s="2" t="s">
        <v>83</v>
      </c>
      <c r="P14">
        <v>30</v>
      </c>
      <c r="Q14" t="s">
        <v>25</v>
      </c>
      <c r="S14" s="2" t="s">
        <v>2349</v>
      </c>
    </row>
    <row r="15" spans="1:19" x14ac:dyDescent="0.25">
      <c r="A15" s="5" t="s">
        <v>2350</v>
      </c>
      <c r="B15" s="5" t="s">
        <v>2308</v>
      </c>
      <c r="C15" s="5" t="s">
        <v>2351</v>
      </c>
      <c r="D15" s="5" t="s">
        <v>29</v>
      </c>
      <c r="E15" s="5" t="s">
        <v>21</v>
      </c>
      <c r="F15" s="6" t="s">
        <v>2352</v>
      </c>
      <c r="G15" s="12" t="s">
        <v>2353</v>
      </c>
      <c r="H15" s="5" t="s">
        <v>254</v>
      </c>
      <c r="J15" s="5" t="s">
        <v>26</v>
      </c>
      <c r="K15" s="5" t="s">
        <v>243</v>
      </c>
      <c r="L15" s="5" t="s">
        <v>2354</v>
      </c>
      <c r="M15" s="5" t="s">
        <v>33</v>
      </c>
      <c r="N15" s="5" t="s">
        <v>83</v>
      </c>
      <c r="O15" s="5" t="s">
        <v>33</v>
      </c>
      <c r="P15" s="5">
        <v>30</v>
      </c>
      <c r="Q15" s="5" t="s">
        <v>25</v>
      </c>
      <c r="R15" s="5"/>
      <c r="S15" s="5" t="s">
        <v>2355</v>
      </c>
    </row>
    <row r="16" spans="1:19" x14ac:dyDescent="0.25">
      <c r="A16" s="5" t="s">
        <v>2350</v>
      </c>
      <c r="B16" s="5" t="s">
        <v>2308</v>
      </c>
      <c r="C16" s="5" t="s">
        <v>2356</v>
      </c>
      <c r="D16" s="5" t="s">
        <v>29</v>
      </c>
      <c r="E16" s="5" t="s">
        <v>21</v>
      </c>
      <c r="F16" s="6" t="s">
        <v>2357</v>
      </c>
      <c r="G16" s="12" t="s">
        <v>2358</v>
      </c>
      <c r="H16" s="5" t="s">
        <v>254</v>
      </c>
      <c r="J16" s="5" t="s">
        <v>26</v>
      </c>
      <c r="K16" s="5" t="s">
        <v>243</v>
      </c>
      <c r="L16" s="5" t="s">
        <v>2359</v>
      </c>
      <c r="M16" s="5" t="s">
        <v>33</v>
      </c>
      <c r="N16" s="5" t="s">
        <v>2360</v>
      </c>
      <c r="O16" s="5" t="s">
        <v>2361</v>
      </c>
      <c r="P16" s="5">
        <v>30</v>
      </c>
      <c r="Q16" s="5" t="s">
        <v>25</v>
      </c>
      <c r="R16" s="5"/>
      <c r="S16" s="5" t="s">
        <v>2362</v>
      </c>
    </row>
    <row r="18" spans="16:16" x14ac:dyDescent="0.25">
      <c r="P18">
        <f>SUM(P2:P17)</f>
        <v>1010451</v>
      </c>
    </row>
  </sheetData>
  <sortState xmlns:xlrd2="http://schemas.microsoft.com/office/spreadsheetml/2017/richdata2" ref="A2:S16">
    <sortCondition ref="K2:K16"/>
  </sortState>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F28A6-1B00-4439-9373-3029232C3594}">
  <dimension ref="A1:S3"/>
  <sheetViews>
    <sheetView topLeftCell="J1"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85546875" style="2" customWidth="1"/>
    <col min="13" max="13" width="21.42578125" customWidth="1"/>
    <col min="14" max="14" width="33.42578125" style="2" customWidth="1"/>
    <col min="15" max="15" width="16.7109375" customWidth="1"/>
    <col min="16" max="16" width="14.285156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60" x14ac:dyDescent="0.25">
      <c r="A2" t="s">
        <v>2395</v>
      </c>
      <c r="B2" t="s">
        <v>2395</v>
      </c>
      <c r="C2" t="s">
        <v>2396</v>
      </c>
      <c r="D2" t="s">
        <v>29</v>
      </c>
      <c r="E2" t="s">
        <v>21</v>
      </c>
      <c r="F2" t="s">
        <v>2397</v>
      </c>
      <c r="G2" s="11" t="s">
        <v>2398</v>
      </c>
      <c r="H2" t="s">
        <v>24</v>
      </c>
      <c r="I2" t="s">
        <v>43</v>
      </c>
      <c r="J2" t="s">
        <v>26</v>
      </c>
      <c r="K2" t="s">
        <v>291</v>
      </c>
      <c r="L2" s="2" t="s">
        <v>2399</v>
      </c>
      <c r="M2" t="s">
        <v>64</v>
      </c>
      <c r="N2" s="2" t="s">
        <v>238</v>
      </c>
      <c r="P2">
        <v>300</v>
      </c>
      <c r="Q2" t="s">
        <v>25</v>
      </c>
      <c r="S2" s="2" t="s">
        <v>2400</v>
      </c>
    </row>
    <row r="3" spans="1:19" ht="45" x14ac:dyDescent="0.25">
      <c r="A3" t="s">
        <v>2395</v>
      </c>
      <c r="B3" t="s">
        <v>2395</v>
      </c>
      <c r="C3" t="s">
        <v>2401</v>
      </c>
      <c r="D3" t="s">
        <v>29</v>
      </c>
      <c r="E3" t="s">
        <v>21</v>
      </c>
      <c r="F3" t="s">
        <v>2402</v>
      </c>
      <c r="G3" s="11" t="s">
        <v>2403</v>
      </c>
      <c r="H3" t="s">
        <v>52</v>
      </c>
      <c r="I3" t="s">
        <v>25</v>
      </c>
      <c r="J3" t="s">
        <v>26</v>
      </c>
      <c r="K3" t="s">
        <v>31</v>
      </c>
      <c r="L3" s="2" t="s">
        <v>2404</v>
      </c>
      <c r="M3" t="s">
        <v>64</v>
      </c>
      <c r="N3" s="2" t="s">
        <v>2405</v>
      </c>
      <c r="O3" t="s">
        <v>231</v>
      </c>
      <c r="P3">
        <v>300</v>
      </c>
      <c r="Q3" t="s">
        <v>25</v>
      </c>
      <c r="R3" t="s">
        <v>55</v>
      </c>
      <c r="S3" s="2" t="s">
        <v>2406</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8B90-F64E-4CED-919C-5A8B41DA6A09}">
  <dimension ref="A1:S30"/>
  <sheetViews>
    <sheetView topLeftCell="B1" workbookViewId="0">
      <pane ySplit="1" topLeftCell="A6" activePane="bottomLeft" state="frozen"/>
      <selection activeCell="N1" sqref="N1"/>
      <selection pane="bottomLeft" activeCell="R8" sqref="R8"/>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26.140625" style="2" customWidth="1"/>
    <col min="13" max="13" width="21.42578125" customWidth="1"/>
    <col min="14" max="14" width="16" style="2" customWidth="1"/>
    <col min="15" max="15" width="15.5703125" customWidth="1"/>
    <col min="16" max="16" width="25" customWidth="1"/>
    <col min="17" max="17" width="12.28515625" customWidth="1"/>
    <col min="18" max="18" width="20.71093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22" t="s">
        <v>2542</v>
      </c>
      <c r="Q1" s="1" t="s">
        <v>15</v>
      </c>
      <c r="R1" s="1" t="s">
        <v>16</v>
      </c>
      <c r="S1" s="1" t="s">
        <v>17</v>
      </c>
    </row>
    <row r="2" spans="1:19" ht="30" x14ac:dyDescent="0.25">
      <c r="A2" t="s">
        <v>2407</v>
      </c>
      <c r="B2" t="s">
        <v>2407</v>
      </c>
      <c r="C2" t="s">
        <v>2507</v>
      </c>
      <c r="D2" t="s">
        <v>29</v>
      </c>
      <c r="E2" t="s">
        <v>247</v>
      </c>
      <c r="F2" t="s">
        <v>1152</v>
      </c>
      <c r="G2" s="11" t="s">
        <v>361</v>
      </c>
      <c r="H2" t="s">
        <v>24</v>
      </c>
      <c r="I2" t="s">
        <v>43</v>
      </c>
      <c r="J2" t="s">
        <v>26</v>
      </c>
      <c r="K2" t="s">
        <v>104</v>
      </c>
      <c r="L2" s="2" t="s">
        <v>2508</v>
      </c>
      <c r="M2" t="s">
        <v>69</v>
      </c>
      <c r="P2">
        <v>10000</v>
      </c>
      <c r="Q2" t="s">
        <v>56</v>
      </c>
      <c r="R2" t="s">
        <v>2509</v>
      </c>
      <c r="S2" s="2" t="s">
        <v>2510</v>
      </c>
    </row>
    <row r="3" spans="1:19" x14ac:dyDescent="0.25">
      <c r="A3" t="s">
        <v>2407</v>
      </c>
      <c r="B3" t="s">
        <v>2407</v>
      </c>
      <c r="C3" t="s">
        <v>2427</v>
      </c>
      <c r="D3" t="s">
        <v>29</v>
      </c>
      <c r="E3" t="s">
        <v>21</v>
      </c>
      <c r="F3" t="s">
        <v>2428</v>
      </c>
      <c r="G3" s="11" t="s">
        <v>2429</v>
      </c>
      <c r="H3" t="s">
        <v>52</v>
      </c>
      <c r="I3" t="s">
        <v>56</v>
      </c>
      <c r="J3" t="s">
        <v>26</v>
      </c>
      <c r="K3" t="s">
        <v>91</v>
      </c>
      <c r="L3" s="2" t="s">
        <v>2430</v>
      </c>
      <c r="M3" s="3" t="s">
        <v>33</v>
      </c>
      <c r="N3" s="2" t="s">
        <v>83</v>
      </c>
      <c r="P3">
        <v>20</v>
      </c>
      <c r="Q3" t="s">
        <v>56</v>
      </c>
      <c r="R3" t="s">
        <v>2431</v>
      </c>
      <c r="S3" s="2" t="s">
        <v>2432</v>
      </c>
    </row>
    <row r="4" spans="1:19" ht="45" x14ac:dyDescent="0.25">
      <c r="A4" t="s">
        <v>2407</v>
      </c>
      <c r="B4" t="s">
        <v>2407</v>
      </c>
      <c r="C4" t="s">
        <v>2498</v>
      </c>
      <c r="D4" t="s">
        <v>29</v>
      </c>
      <c r="E4" t="s">
        <v>247</v>
      </c>
      <c r="F4" t="s">
        <v>1152</v>
      </c>
      <c r="G4" s="11" t="s">
        <v>361</v>
      </c>
      <c r="H4" t="s">
        <v>24</v>
      </c>
      <c r="I4" t="s">
        <v>43</v>
      </c>
      <c r="J4" t="s">
        <v>26</v>
      </c>
      <c r="K4" t="s">
        <v>104</v>
      </c>
      <c r="L4" s="2" t="s">
        <v>2499</v>
      </c>
      <c r="M4" t="s">
        <v>69</v>
      </c>
      <c r="P4">
        <v>10000</v>
      </c>
      <c r="Q4" t="s">
        <v>56</v>
      </c>
      <c r="R4" t="s">
        <v>313</v>
      </c>
      <c r="S4" s="2" t="s">
        <v>2500</v>
      </c>
    </row>
    <row r="5" spans="1:19" ht="45" customHeight="1" x14ac:dyDescent="0.25">
      <c r="A5" t="s">
        <v>2407</v>
      </c>
      <c r="B5" t="s">
        <v>2407</v>
      </c>
      <c r="C5" t="s">
        <v>2501</v>
      </c>
      <c r="D5" t="s">
        <v>29</v>
      </c>
      <c r="E5" t="s">
        <v>296</v>
      </c>
      <c r="F5" t="s">
        <v>1152</v>
      </c>
      <c r="G5" s="11" t="s">
        <v>361</v>
      </c>
      <c r="H5" t="s">
        <v>24</v>
      </c>
      <c r="I5" t="s">
        <v>43</v>
      </c>
      <c r="J5" t="s">
        <v>26</v>
      </c>
      <c r="K5" t="s">
        <v>104</v>
      </c>
      <c r="L5" s="2" t="s">
        <v>2502</v>
      </c>
      <c r="M5" t="s">
        <v>69</v>
      </c>
      <c r="P5">
        <v>10000</v>
      </c>
      <c r="Q5" t="s">
        <v>56</v>
      </c>
      <c r="R5" t="s">
        <v>313</v>
      </c>
      <c r="S5" s="2" t="s">
        <v>2503</v>
      </c>
    </row>
    <row r="6" spans="1:19" ht="30" x14ac:dyDescent="0.25">
      <c r="A6" t="s">
        <v>2407</v>
      </c>
      <c r="B6" t="s">
        <v>2407</v>
      </c>
      <c r="C6" t="s">
        <v>2511</v>
      </c>
      <c r="D6" t="s">
        <v>29</v>
      </c>
      <c r="E6" t="s">
        <v>247</v>
      </c>
      <c r="F6" t="s">
        <v>2512</v>
      </c>
      <c r="G6" s="11" t="s">
        <v>2512</v>
      </c>
      <c r="H6" t="s">
        <v>102</v>
      </c>
      <c r="I6" t="s">
        <v>43</v>
      </c>
      <c r="J6" t="s">
        <v>26</v>
      </c>
      <c r="K6" t="s">
        <v>104</v>
      </c>
      <c r="L6" s="2" t="s">
        <v>2513</v>
      </c>
      <c r="M6" t="s">
        <v>69</v>
      </c>
      <c r="P6">
        <v>10000</v>
      </c>
      <c r="Q6" t="s">
        <v>56</v>
      </c>
      <c r="R6" t="s">
        <v>313</v>
      </c>
      <c r="S6" s="2" t="s">
        <v>2514</v>
      </c>
    </row>
    <row r="7" spans="1:19" ht="45" x14ac:dyDescent="0.25">
      <c r="A7" t="s">
        <v>2407</v>
      </c>
      <c r="B7" t="s">
        <v>2407</v>
      </c>
      <c r="C7" t="s">
        <v>2486</v>
      </c>
      <c r="D7" t="s">
        <v>29</v>
      </c>
      <c r="E7" t="s">
        <v>247</v>
      </c>
      <c r="F7" t="s">
        <v>2487</v>
      </c>
      <c r="G7" s="11" t="s">
        <v>2488</v>
      </c>
      <c r="H7" t="s">
        <v>24</v>
      </c>
      <c r="I7" t="s">
        <v>43</v>
      </c>
      <c r="J7" t="s">
        <v>26</v>
      </c>
      <c r="K7" t="s">
        <v>104</v>
      </c>
      <c r="M7" t="s">
        <v>264</v>
      </c>
      <c r="P7">
        <v>2000</v>
      </c>
      <c r="Q7" t="s">
        <v>56</v>
      </c>
      <c r="R7" t="s">
        <v>656</v>
      </c>
      <c r="S7" s="2" t="s">
        <v>2489</v>
      </c>
    </row>
    <row r="8" spans="1:19" ht="45" x14ac:dyDescent="0.25">
      <c r="A8" t="s">
        <v>2407</v>
      </c>
      <c r="B8" t="s">
        <v>2407</v>
      </c>
      <c r="C8" t="s">
        <v>2481</v>
      </c>
      <c r="D8" t="s">
        <v>29</v>
      </c>
      <c r="E8" t="s">
        <v>303</v>
      </c>
      <c r="F8" t="s">
        <v>2482</v>
      </c>
      <c r="G8" s="11" t="s">
        <v>2483</v>
      </c>
      <c r="H8" t="s">
        <v>102</v>
      </c>
      <c r="I8" t="s">
        <v>43</v>
      </c>
      <c r="J8" t="s">
        <v>103</v>
      </c>
      <c r="K8" t="s">
        <v>104</v>
      </c>
      <c r="L8" s="2" t="s">
        <v>2484</v>
      </c>
      <c r="M8" t="s">
        <v>54</v>
      </c>
      <c r="N8" s="2" t="s">
        <v>2485</v>
      </c>
      <c r="P8">
        <v>1000000</v>
      </c>
      <c r="Q8" t="s">
        <v>56</v>
      </c>
      <c r="R8" t="s">
        <v>528</v>
      </c>
    </row>
    <row r="9" spans="1:19" ht="30" x14ac:dyDescent="0.25">
      <c r="A9" t="s">
        <v>2407</v>
      </c>
      <c r="B9" t="s">
        <v>2407</v>
      </c>
      <c r="C9" t="s">
        <v>2504</v>
      </c>
      <c r="D9" t="s">
        <v>29</v>
      </c>
      <c r="E9" t="s">
        <v>247</v>
      </c>
      <c r="F9" t="s">
        <v>1152</v>
      </c>
      <c r="G9" s="11" t="s">
        <v>361</v>
      </c>
      <c r="H9" t="s">
        <v>24</v>
      </c>
      <c r="I9" t="s">
        <v>56</v>
      </c>
      <c r="J9" t="s">
        <v>26</v>
      </c>
      <c r="K9" t="s">
        <v>104</v>
      </c>
      <c r="L9" s="2" t="s">
        <v>2502</v>
      </c>
      <c r="M9" t="s">
        <v>69</v>
      </c>
      <c r="P9">
        <v>10000</v>
      </c>
      <c r="Q9" t="s">
        <v>56</v>
      </c>
      <c r="R9" t="s">
        <v>2505</v>
      </c>
      <c r="S9" s="2" t="s">
        <v>2506</v>
      </c>
    </row>
    <row r="10" spans="1:19" ht="30" x14ac:dyDescent="0.25">
      <c r="A10" t="s">
        <v>2407</v>
      </c>
      <c r="B10" t="s">
        <v>2407</v>
      </c>
      <c r="C10" t="s">
        <v>2493</v>
      </c>
      <c r="D10" t="s">
        <v>29</v>
      </c>
      <c r="E10" t="s">
        <v>247</v>
      </c>
      <c r="F10" t="s">
        <v>2494</v>
      </c>
      <c r="G10" s="11" t="s">
        <v>361</v>
      </c>
      <c r="H10" t="s">
        <v>24</v>
      </c>
      <c r="I10" t="s">
        <v>43</v>
      </c>
      <c r="J10" t="s">
        <v>26</v>
      </c>
      <c r="K10" t="s">
        <v>104</v>
      </c>
      <c r="L10" s="2" t="s">
        <v>2495</v>
      </c>
      <c r="M10" t="s">
        <v>69</v>
      </c>
      <c r="P10">
        <v>10000</v>
      </c>
      <c r="Q10" t="s">
        <v>56</v>
      </c>
      <c r="R10" t="s">
        <v>2496</v>
      </c>
      <c r="S10" s="2" t="s">
        <v>2497</v>
      </c>
    </row>
    <row r="11" spans="1:19" x14ac:dyDescent="0.25">
      <c r="A11" t="s">
        <v>2407</v>
      </c>
      <c r="B11" t="s">
        <v>2407</v>
      </c>
      <c r="C11" t="s">
        <v>2408</v>
      </c>
      <c r="D11" t="s">
        <v>29</v>
      </c>
      <c r="E11" t="s">
        <v>21</v>
      </c>
      <c r="F11" t="s">
        <v>2409</v>
      </c>
      <c r="G11" s="11" t="s">
        <v>2410</v>
      </c>
      <c r="H11" t="s">
        <v>52</v>
      </c>
      <c r="I11" t="s">
        <v>25</v>
      </c>
      <c r="J11" t="s">
        <v>26</v>
      </c>
      <c r="K11" t="s">
        <v>31</v>
      </c>
      <c r="L11" s="2" t="s">
        <v>2411</v>
      </c>
      <c r="M11" s="3" t="s">
        <v>33</v>
      </c>
      <c r="P11">
        <v>20</v>
      </c>
      <c r="Q11" t="s">
        <v>56</v>
      </c>
      <c r="R11" t="s">
        <v>2412</v>
      </c>
      <c r="S11" s="2" t="s">
        <v>2413</v>
      </c>
    </row>
    <row r="12" spans="1:19" x14ac:dyDescent="0.25">
      <c r="A12" t="s">
        <v>2407</v>
      </c>
      <c r="B12" t="s">
        <v>2407</v>
      </c>
      <c r="C12" t="s">
        <v>2451</v>
      </c>
      <c r="D12" t="s">
        <v>29</v>
      </c>
      <c r="E12" t="s">
        <v>21</v>
      </c>
      <c r="F12" t="s">
        <v>2452</v>
      </c>
      <c r="G12" s="11" t="s">
        <v>2453</v>
      </c>
      <c r="H12" t="s">
        <v>52</v>
      </c>
      <c r="I12" t="s">
        <v>43</v>
      </c>
      <c r="J12" t="s">
        <v>26</v>
      </c>
      <c r="K12" t="s">
        <v>31</v>
      </c>
      <c r="L12" s="2" t="s">
        <v>2454</v>
      </c>
      <c r="M12" s="3" t="s">
        <v>33</v>
      </c>
      <c r="N12" s="2" t="s">
        <v>83</v>
      </c>
      <c r="P12">
        <v>20</v>
      </c>
      <c r="Q12" t="s">
        <v>56</v>
      </c>
      <c r="R12" t="s">
        <v>2412</v>
      </c>
    </row>
    <row r="13" spans="1:19" x14ac:dyDescent="0.25">
      <c r="A13" t="s">
        <v>2407</v>
      </c>
      <c r="B13" t="s">
        <v>2407</v>
      </c>
      <c r="C13" t="s">
        <v>2477</v>
      </c>
      <c r="D13" t="s">
        <v>29</v>
      </c>
      <c r="E13" t="s">
        <v>21</v>
      </c>
      <c r="F13" t="s">
        <v>2478</v>
      </c>
      <c r="G13" s="11" t="s">
        <v>2479</v>
      </c>
      <c r="H13" t="s">
        <v>52</v>
      </c>
      <c r="I13" t="s">
        <v>25</v>
      </c>
      <c r="J13" t="s">
        <v>26</v>
      </c>
      <c r="K13" t="s">
        <v>291</v>
      </c>
      <c r="L13" s="2" t="s">
        <v>1035</v>
      </c>
      <c r="M13" s="3" t="s">
        <v>33</v>
      </c>
      <c r="N13" s="2" t="s">
        <v>83</v>
      </c>
      <c r="P13">
        <v>20</v>
      </c>
      <c r="Q13" t="s">
        <v>25</v>
      </c>
      <c r="S13" s="2" t="s">
        <v>2480</v>
      </c>
    </row>
    <row r="14" spans="1:19" x14ac:dyDescent="0.25">
      <c r="A14" t="s">
        <v>2407</v>
      </c>
      <c r="B14" t="s">
        <v>2407</v>
      </c>
      <c r="C14" t="s">
        <v>2414</v>
      </c>
      <c r="D14" t="s">
        <v>29</v>
      </c>
      <c r="E14" t="s">
        <v>21</v>
      </c>
      <c r="F14" t="s">
        <v>2415</v>
      </c>
      <c r="G14" s="11" t="s">
        <v>2416</v>
      </c>
      <c r="H14" t="s">
        <v>236</v>
      </c>
      <c r="I14" t="s">
        <v>56</v>
      </c>
      <c r="J14" t="s">
        <v>26</v>
      </c>
      <c r="K14" t="s">
        <v>91</v>
      </c>
      <c r="L14" s="2" t="s">
        <v>2417</v>
      </c>
      <c r="M14" s="3" t="s">
        <v>33</v>
      </c>
      <c r="N14" s="2" t="s">
        <v>1647</v>
      </c>
      <c r="O14">
        <v>5</v>
      </c>
      <c r="P14">
        <v>5</v>
      </c>
      <c r="Q14" t="s">
        <v>25</v>
      </c>
    </row>
    <row r="15" spans="1:19" x14ac:dyDescent="0.25">
      <c r="A15" t="s">
        <v>2407</v>
      </c>
      <c r="B15" t="s">
        <v>2407</v>
      </c>
      <c r="C15" t="s">
        <v>2418</v>
      </c>
      <c r="D15" t="s">
        <v>29</v>
      </c>
      <c r="E15" t="s">
        <v>21</v>
      </c>
      <c r="F15" t="s">
        <v>2419</v>
      </c>
      <c r="G15" s="11" t="s">
        <v>2420</v>
      </c>
      <c r="H15" t="s">
        <v>52</v>
      </c>
      <c r="I15" t="s">
        <v>25</v>
      </c>
      <c r="J15" t="s">
        <v>26</v>
      </c>
      <c r="K15" t="s">
        <v>91</v>
      </c>
      <c r="L15" s="2" t="s">
        <v>1035</v>
      </c>
      <c r="M15" s="3" t="s">
        <v>33</v>
      </c>
      <c r="N15" s="2" t="s">
        <v>83</v>
      </c>
      <c r="P15">
        <v>20</v>
      </c>
      <c r="Q15" t="s">
        <v>25</v>
      </c>
    </row>
    <row r="16" spans="1:19" x14ac:dyDescent="0.25">
      <c r="A16" t="s">
        <v>2407</v>
      </c>
      <c r="B16" t="s">
        <v>2407</v>
      </c>
      <c r="C16" t="s">
        <v>2424</v>
      </c>
      <c r="D16" t="s">
        <v>29</v>
      </c>
      <c r="E16" t="s">
        <v>21</v>
      </c>
      <c r="F16" t="s">
        <v>2425</v>
      </c>
      <c r="G16" s="11" t="s">
        <v>2426</v>
      </c>
      <c r="H16" t="s">
        <v>236</v>
      </c>
      <c r="I16" t="s">
        <v>56</v>
      </c>
      <c r="J16" t="s">
        <v>26</v>
      </c>
      <c r="K16" t="s">
        <v>91</v>
      </c>
      <c r="L16" s="2" t="s">
        <v>1035</v>
      </c>
      <c r="M16" s="3" t="s">
        <v>33</v>
      </c>
      <c r="N16" s="2" t="s">
        <v>1035</v>
      </c>
      <c r="P16">
        <v>20</v>
      </c>
      <c r="Q16" t="s">
        <v>25</v>
      </c>
    </row>
    <row r="17" spans="1:19" x14ac:dyDescent="0.25">
      <c r="A17" t="s">
        <v>2407</v>
      </c>
      <c r="B17" t="s">
        <v>2407</v>
      </c>
      <c r="C17" t="s">
        <v>2433</v>
      </c>
      <c r="D17" t="s">
        <v>29</v>
      </c>
      <c r="E17" t="s">
        <v>21</v>
      </c>
      <c r="F17" t="s">
        <v>2434</v>
      </c>
      <c r="G17" s="11" t="s">
        <v>2435</v>
      </c>
      <c r="H17" t="s">
        <v>236</v>
      </c>
      <c r="I17" t="s">
        <v>56</v>
      </c>
      <c r="J17" t="s">
        <v>26</v>
      </c>
      <c r="K17" t="s">
        <v>91</v>
      </c>
      <c r="L17" s="2" t="s">
        <v>53</v>
      </c>
      <c r="M17" s="3" t="s">
        <v>33</v>
      </c>
      <c r="N17" s="2" t="s">
        <v>2436</v>
      </c>
      <c r="P17">
        <v>20</v>
      </c>
      <c r="Q17" t="s">
        <v>25</v>
      </c>
    </row>
    <row r="18" spans="1:19" x14ac:dyDescent="0.25">
      <c r="A18" t="s">
        <v>2407</v>
      </c>
      <c r="B18" t="s">
        <v>2407</v>
      </c>
      <c r="C18" t="s">
        <v>2437</v>
      </c>
      <c r="D18" t="s">
        <v>29</v>
      </c>
      <c r="E18" t="s">
        <v>21</v>
      </c>
      <c r="F18" t="s">
        <v>2438</v>
      </c>
      <c r="G18" s="11" t="s">
        <v>2439</v>
      </c>
      <c r="H18" t="s">
        <v>236</v>
      </c>
      <c r="I18" t="s">
        <v>56</v>
      </c>
      <c r="J18" t="s">
        <v>26</v>
      </c>
      <c r="K18" t="s">
        <v>91</v>
      </c>
      <c r="L18" s="2" t="s">
        <v>2440</v>
      </c>
      <c r="M18" s="3" t="s">
        <v>33</v>
      </c>
      <c r="N18" s="2" t="s">
        <v>1647</v>
      </c>
      <c r="P18">
        <v>20</v>
      </c>
      <c r="Q18" t="s">
        <v>25</v>
      </c>
      <c r="S18" s="2" t="s">
        <v>2441</v>
      </c>
    </row>
    <row r="19" spans="1:19" x14ac:dyDescent="0.25">
      <c r="A19" t="s">
        <v>2407</v>
      </c>
      <c r="B19" t="s">
        <v>2407</v>
      </c>
      <c r="C19" t="s">
        <v>2442</v>
      </c>
      <c r="D19" t="s">
        <v>29</v>
      </c>
      <c r="E19" t="s">
        <v>21</v>
      </c>
      <c r="F19" t="s">
        <v>2443</v>
      </c>
      <c r="G19" s="11" t="s">
        <v>2444</v>
      </c>
      <c r="H19" t="s">
        <v>236</v>
      </c>
      <c r="I19" t="s">
        <v>56</v>
      </c>
      <c r="J19" t="s">
        <v>26</v>
      </c>
      <c r="K19" t="s">
        <v>91</v>
      </c>
      <c r="L19" s="2" t="s">
        <v>1035</v>
      </c>
      <c r="M19" s="3" t="s">
        <v>33</v>
      </c>
      <c r="P19">
        <v>20</v>
      </c>
      <c r="Q19" t="s">
        <v>25</v>
      </c>
      <c r="S19" s="2" t="s">
        <v>2445</v>
      </c>
    </row>
    <row r="20" spans="1:19" x14ac:dyDescent="0.25">
      <c r="A20" t="s">
        <v>2407</v>
      </c>
      <c r="B20" t="s">
        <v>2407</v>
      </c>
      <c r="C20" t="s">
        <v>2455</v>
      </c>
      <c r="D20" t="s">
        <v>29</v>
      </c>
      <c r="E20" t="s">
        <v>21</v>
      </c>
      <c r="F20" t="s">
        <v>2456</v>
      </c>
      <c r="G20" s="11" t="s">
        <v>2457</v>
      </c>
      <c r="H20" t="s">
        <v>52</v>
      </c>
      <c r="I20" t="s">
        <v>25</v>
      </c>
      <c r="J20" t="s">
        <v>26</v>
      </c>
      <c r="K20" t="s">
        <v>91</v>
      </c>
      <c r="L20" s="2" t="s">
        <v>1577</v>
      </c>
      <c r="M20" s="3" t="s">
        <v>33</v>
      </c>
      <c r="N20" s="2" t="s">
        <v>78</v>
      </c>
      <c r="P20">
        <v>20</v>
      </c>
      <c r="Q20" t="s">
        <v>25</v>
      </c>
    </row>
    <row r="21" spans="1:19" x14ac:dyDescent="0.25">
      <c r="A21" t="s">
        <v>2407</v>
      </c>
      <c r="B21" t="s">
        <v>2407</v>
      </c>
      <c r="C21" t="s">
        <v>2461</v>
      </c>
      <c r="D21" t="s">
        <v>29</v>
      </c>
      <c r="E21" t="s">
        <v>21</v>
      </c>
      <c r="F21" t="s">
        <v>2462</v>
      </c>
      <c r="G21" s="11" t="s">
        <v>2463</v>
      </c>
      <c r="H21" t="s">
        <v>236</v>
      </c>
      <c r="I21" t="s">
        <v>43</v>
      </c>
      <c r="J21" t="s">
        <v>26</v>
      </c>
      <c r="K21" t="s">
        <v>91</v>
      </c>
      <c r="L21" s="2" t="s">
        <v>1035</v>
      </c>
      <c r="M21" s="3" t="s">
        <v>33</v>
      </c>
      <c r="N21" s="2" t="s">
        <v>83</v>
      </c>
      <c r="P21">
        <v>20</v>
      </c>
      <c r="Q21" t="s">
        <v>25</v>
      </c>
    </row>
    <row r="22" spans="1:19" ht="105" x14ac:dyDescent="0.25">
      <c r="A22" t="s">
        <v>2407</v>
      </c>
      <c r="B22" t="s">
        <v>2407</v>
      </c>
      <c r="C22" t="s">
        <v>2467</v>
      </c>
      <c r="D22" t="s">
        <v>29</v>
      </c>
      <c r="E22" t="s">
        <v>21</v>
      </c>
      <c r="F22" t="s">
        <v>2468</v>
      </c>
      <c r="G22" s="11" t="s">
        <v>2469</v>
      </c>
      <c r="H22" t="s">
        <v>52</v>
      </c>
      <c r="I22" t="s">
        <v>25</v>
      </c>
      <c r="J22" t="s">
        <v>26</v>
      </c>
      <c r="K22" t="s">
        <v>91</v>
      </c>
      <c r="L22" s="2" t="s">
        <v>2470</v>
      </c>
      <c r="M22" s="3" t="s">
        <v>33</v>
      </c>
      <c r="N22" s="2" t="s">
        <v>83</v>
      </c>
      <c r="P22">
        <v>20</v>
      </c>
      <c r="Q22" t="s">
        <v>25</v>
      </c>
      <c r="S22" s="2" t="s">
        <v>2471</v>
      </c>
    </row>
    <row r="23" spans="1:19" ht="30" x14ac:dyDescent="0.25">
      <c r="A23" t="s">
        <v>2407</v>
      </c>
      <c r="B23" t="s">
        <v>2407</v>
      </c>
      <c r="C23" t="s">
        <v>2472</v>
      </c>
      <c r="D23" t="s">
        <v>29</v>
      </c>
      <c r="E23" t="s">
        <v>21</v>
      </c>
      <c r="F23" t="s">
        <v>2473</v>
      </c>
      <c r="G23" s="11" t="s">
        <v>2474</v>
      </c>
      <c r="H23" t="s">
        <v>30</v>
      </c>
      <c r="I23" t="s">
        <v>56</v>
      </c>
      <c r="J23" t="s">
        <v>26</v>
      </c>
      <c r="K23" t="s">
        <v>91</v>
      </c>
      <c r="L23" s="2" t="s">
        <v>2475</v>
      </c>
      <c r="M23" s="3" t="s">
        <v>33</v>
      </c>
      <c r="N23" s="2" t="s">
        <v>83</v>
      </c>
      <c r="P23">
        <v>20</v>
      </c>
      <c r="Q23" t="s">
        <v>25</v>
      </c>
      <c r="S23" s="2" t="s">
        <v>2476</v>
      </c>
    </row>
    <row r="24" spans="1:19" x14ac:dyDescent="0.25">
      <c r="A24" t="s">
        <v>2407</v>
      </c>
      <c r="B24" t="s">
        <v>2407</v>
      </c>
      <c r="C24" t="s">
        <v>2421</v>
      </c>
      <c r="D24" t="s">
        <v>29</v>
      </c>
      <c r="E24" t="s">
        <v>21</v>
      </c>
      <c r="F24" t="s">
        <v>2422</v>
      </c>
      <c r="G24" s="11" t="s">
        <v>2423</v>
      </c>
      <c r="H24" t="s">
        <v>52</v>
      </c>
      <c r="I24" t="s">
        <v>25</v>
      </c>
      <c r="J24" t="s">
        <v>26</v>
      </c>
      <c r="K24" t="s">
        <v>31</v>
      </c>
      <c r="L24" s="2" t="s">
        <v>1035</v>
      </c>
      <c r="M24" s="3" t="s">
        <v>33</v>
      </c>
      <c r="N24" s="2" t="s">
        <v>83</v>
      </c>
      <c r="P24">
        <v>20</v>
      </c>
      <c r="Q24" t="s">
        <v>25</v>
      </c>
    </row>
    <row r="25" spans="1:19" x14ac:dyDescent="0.25">
      <c r="A25" t="s">
        <v>2407</v>
      </c>
      <c r="B25" t="s">
        <v>2407</v>
      </c>
      <c r="C25" t="s">
        <v>2446</v>
      </c>
      <c r="D25" t="s">
        <v>29</v>
      </c>
      <c r="E25" t="s">
        <v>21</v>
      </c>
      <c r="F25" t="s">
        <v>2447</v>
      </c>
      <c r="G25" s="11" t="s">
        <v>2448</v>
      </c>
      <c r="H25" t="s">
        <v>52</v>
      </c>
      <c r="I25" t="s">
        <v>25</v>
      </c>
      <c r="J25" t="s">
        <v>26</v>
      </c>
      <c r="K25" t="s">
        <v>31</v>
      </c>
      <c r="L25" s="2" t="s">
        <v>2449</v>
      </c>
      <c r="M25" s="3" t="s">
        <v>33</v>
      </c>
      <c r="N25" s="2" t="s">
        <v>83</v>
      </c>
      <c r="P25">
        <v>20</v>
      </c>
      <c r="Q25" t="s">
        <v>25</v>
      </c>
      <c r="S25" s="2" t="s">
        <v>2450</v>
      </c>
    </row>
    <row r="26" spans="1:19" x14ac:dyDescent="0.25">
      <c r="A26" t="s">
        <v>2407</v>
      </c>
      <c r="B26" t="s">
        <v>2407</v>
      </c>
      <c r="C26" t="s">
        <v>2490</v>
      </c>
      <c r="D26" t="s">
        <v>29</v>
      </c>
      <c r="E26" t="s">
        <v>21</v>
      </c>
      <c r="F26" t="s">
        <v>2491</v>
      </c>
      <c r="G26" s="11" t="s">
        <v>2492</v>
      </c>
      <c r="H26" t="s">
        <v>236</v>
      </c>
      <c r="I26" t="s">
        <v>56</v>
      </c>
      <c r="J26" t="s">
        <v>26</v>
      </c>
      <c r="K26" t="s">
        <v>31</v>
      </c>
      <c r="L26" s="2" t="s">
        <v>1035</v>
      </c>
      <c r="M26" s="3" t="s">
        <v>33</v>
      </c>
      <c r="N26" s="2" t="s">
        <v>83</v>
      </c>
      <c r="P26">
        <v>20</v>
      </c>
      <c r="Q26" t="s">
        <v>25</v>
      </c>
    </row>
    <row r="27" spans="1:19" x14ac:dyDescent="0.25">
      <c r="A27" t="s">
        <v>2407</v>
      </c>
      <c r="B27" t="s">
        <v>2407</v>
      </c>
      <c r="C27" t="s">
        <v>2464</v>
      </c>
      <c r="D27" t="s">
        <v>29</v>
      </c>
      <c r="E27" t="s">
        <v>21</v>
      </c>
      <c r="F27" t="s">
        <v>2465</v>
      </c>
      <c r="G27" s="11" t="s">
        <v>2466</v>
      </c>
      <c r="H27" t="s">
        <v>52</v>
      </c>
      <c r="I27" t="s">
        <v>56</v>
      </c>
      <c r="J27" t="s">
        <v>26</v>
      </c>
      <c r="K27" t="s">
        <v>46</v>
      </c>
      <c r="L27" s="2" t="s">
        <v>1577</v>
      </c>
      <c r="M27" s="3" t="s">
        <v>33</v>
      </c>
      <c r="N27" s="2" t="s">
        <v>78</v>
      </c>
      <c r="P27">
        <v>20</v>
      </c>
      <c r="Q27" t="s">
        <v>25</v>
      </c>
    </row>
    <row r="28" spans="1:19" x14ac:dyDescent="0.25">
      <c r="A28" t="s">
        <v>2407</v>
      </c>
      <c r="B28" t="s">
        <v>2407</v>
      </c>
      <c r="C28" t="s">
        <v>2458</v>
      </c>
      <c r="D28" t="s">
        <v>29</v>
      </c>
      <c r="E28" t="s">
        <v>21</v>
      </c>
      <c r="F28" t="s">
        <v>2459</v>
      </c>
      <c r="G28" s="11" t="s">
        <v>2460</v>
      </c>
      <c r="H28" t="s">
        <v>30</v>
      </c>
      <c r="I28" t="s">
        <v>43</v>
      </c>
      <c r="J28" t="s">
        <v>26</v>
      </c>
      <c r="K28" t="s">
        <v>243</v>
      </c>
      <c r="L28" s="2" t="s">
        <v>1577</v>
      </c>
      <c r="M28" s="3" t="s">
        <v>33</v>
      </c>
      <c r="N28" s="2" t="s">
        <v>78</v>
      </c>
      <c r="P28">
        <v>20</v>
      </c>
      <c r="Q28" t="s">
        <v>25</v>
      </c>
    </row>
    <row r="30" spans="1:19" x14ac:dyDescent="0.25">
      <c r="P30">
        <f>SUM(P2:P29)</f>
        <v>1062365</v>
      </c>
    </row>
  </sheetData>
  <sortState xmlns:xlrd2="http://schemas.microsoft.com/office/spreadsheetml/2017/richdata2" ref="A2:S28">
    <sortCondition ref="R2:R28"/>
  </sortState>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D32D-C060-4ECE-AEC0-9ACECA36288C}">
  <dimension ref="A1:R2"/>
  <sheetViews>
    <sheetView workbookViewId="0">
      <pane ySplit="1" topLeftCell="A2" activePane="bottomLeft" state="frozen"/>
      <selection activeCell="N1" sqref="N1"/>
      <selection pane="bottomLeft" activeCell="A3" sqref="A3:XFD3"/>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ht="30" x14ac:dyDescent="0.25">
      <c r="A2" t="s">
        <v>2515</v>
      </c>
      <c r="B2" t="s">
        <v>2515</v>
      </c>
      <c r="C2" t="s">
        <v>2516</v>
      </c>
      <c r="D2" t="s">
        <v>29</v>
      </c>
      <c r="E2" t="s">
        <v>296</v>
      </c>
      <c r="F2" t="s">
        <v>145</v>
      </c>
      <c r="G2" s="11" t="s">
        <v>2517</v>
      </c>
      <c r="H2" t="s">
        <v>52</v>
      </c>
      <c r="I2" t="s">
        <v>43</v>
      </c>
      <c r="J2" t="s">
        <v>26</v>
      </c>
      <c r="K2" t="s">
        <v>104</v>
      </c>
      <c r="L2" s="2" t="s">
        <v>2518</v>
      </c>
      <c r="M2" t="s">
        <v>264</v>
      </c>
      <c r="N2" s="2" t="s">
        <v>2519</v>
      </c>
      <c r="O2" t="s">
        <v>2520</v>
      </c>
      <c r="P2" t="s">
        <v>25</v>
      </c>
      <c r="R2" s="2" t="s">
        <v>2521</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4247-C68A-449C-835E-09711A175942}">
  <dimension ref="A1:R2"/>
  <sheetViews>
    <sheetView topLeftCell="M1" workbookViewId="0">
      <pane ySplit="1" topLeftCell="A2" activePane="bottomLeft" state="frozen"/>
      <selection activeCell="N1" sqref="N1"/>
      <selection pane="bottomLeft" activeCell="A2" sqref="A2:XFD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5" width="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2522</v>
      </c>
      <c r="B2" t="s">
        <v>2523</v>
      </c>
      <c r="C2" t="s">
        <v>2524</v>
      </c>
      <c r="D2" t="s">
        <v>29</v>
      </c>
      <c r="E2" t="s">
        <v>88</v>
      </c>
      <c r="F2" t="s">
        <v>2525</v>
      </c>
      <c r="G2" s="11" t="s">
        <v>2526</v>
      </c>
      <c r="H2" t="s">
        <v>52</v>
      </c>
      <c r="I2" t="s">
        <v>43</v>
      </c>
      <c r="J2" t="s">
        <v>26</v>
      </c>
      <c r="K2" t="s">
        <v>31</v>
      </c>
      <c r="L2" s="2" t="s">
        <v>2527</v>
      </c>
      <c r="M2" t="s">
        <v>64</v>
      </c>
      <c r="N2" s="2" t="s">
        <v>2528</v>
      </c>
      <c r="P2" t="s">
        <v>25</v>
      </c>
      <c r="Q2" t="s">
        <v>934</v>
      </c>
      <c r="R2" s="2" t="s">
        <v>2529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DA5C9-C84E-4D3B-89D5-BC62D397C4DC}">
  <dimension ref="A1:S2"/>
  <sheetViews>
    <sheetView workbookViewId="0">
      <pane ySplit="1" topLeftCell="A2" activePane="bottomLeft" state="frozen"/>
      <selection activeCell="N1" sqref="N1"/>
      <selection pane="bottomLeft" activeCell="P1" sqref="P1"/>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71.5703125" style="2" customWidth="1"/>
    <col min="13" max="13" width="21.42578125" customWidth="1"/>
    <col min="14" max="14" width="54.42578125" style="2" customWidth="1"/>
    <col min="15" max="16" width="25" customWidth="1"/>
    <col min="17" max="17" width="12.28515625" customWidth="1"/>
    <col min="18" max="18" width="27.85546875" customWidth="1"/>
    <col min="19" max="19" width="96" style="2" customWidth="1"/>
  </cols>
  <sheetData>
    <row r="1" spans="1:19"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2542</v>
      </c>
      <c r="Q1" s="1" t="s">
        <v>15</v>
      </c>
      <c r="R1" s="1" t="s">
        <v>16</v>
      </c>
      <c r="S1" s="1" t="s">
        <v>17</v>
      </c>
    </row>
    <row r="2" spans="1:19" x14ac:dyDescent="0.25">
      <c r="A2" t="s">
        <v>257</v>
      </c>
      <c r="B2" t="s">
        <v>257</v>
      </c>
      <c r="C2" t="s">
        <v>258</v>
      </c>
      <c r="D2" t="s">
        <v>29</v>
      </c>
      <c r="E2" t="s">
        <v>21</v>
      </c>
      <c r="F2" t="s">
        <v>259</v>
      </c>
      <c r="G2" s="11" t="s">
        <v>260</v>
      </c>
      <c r="H2" t="s">
        <v>52</v>
      </c>
      <c r="I2" t="s">
        <v>43</v>
      </c>
      <c r="J2" t="s">
        <v>26</v>
      </c>
      <c r="K2" t="s">
        <v>31</v>
      </c>
      <c r="L2" s="2" t="s">
        <v>261</v>
      </c>
      <c r="M2" t="s">
        <v>77</v>
      </c>
      <c r="N2" s="2" t="s">
        <v>262</v>
      </c>
      <c r="P2">
        <v>700</v>
      </c>
      <c r="Q2" t="s">
        <v>56</v>
      </c>
      <c r="R2" t="s">
        <v>263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59E8-BFB6-41B7-B13F-949276E53821}">
  <dimension ref="A1:T10"/>
  <sheetViews>
    <sheetView workbookViewId="0">
      <pane ySplit="1" topLeftCell="A2" activePane="bottomLeft" state="frozen"/>
      <selection activeCell="N1" sqref="N1"/>
      <selection pane="bottomLeft" activeCell="A3" sqref="A3"/>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30.85546875" style="2" customWidth="1"/>
    <col min="13" max="13" width="21.42578125" customWidth="1"/>
    <col min="14" max="14" width="40.85546875" style="2" customWidth="1"/>
    <col min="15" max="15" width="14.5703125" customWidth="1"/>
    <col min="16" max="16" width="19.5703125" style="19" customWidth="1"/>
    <col min="17" max="17" width="12.28515625" customWidth="1"/>
    <col min="18" max="18" width="27.85546875" customWidth="1"/>
    <col min="19" max="19" width="96" style="2" customWidth="1"/>
  </cols>
  <sheetData>
    <row r="1" spans="1:20"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8" t="s">
        <v>2542</v>
      </c>
      <c r="Q1" s="1" t="s">
        <v>15</v>
      </c>
      <c r="R1" s="1" t="s">
        <v>16</v>
      </c>
      <c r="S1" s="1" t="s">
        <v>17</v>
      </c>
    </row>
    <row r="2" spans="1:20" x14ac:dyDescent="0.25">
      <c r="A2" t="s">
        <v>265</v>
      </c>
      <c r="B2" t="s">
        <v>266</v>
      </c>
      <c r="C2" t="s">
        <v>267</v>
      </c>
      <c r="D2" t="s">
        <v>29</v>
      </c>
      <c r="E2" t="s">
        <v>21</v>
      </c>
      <c r="F2" t="s">
        <v>268</v>
      </c>
      <c r="G2" s="11" t="s">
        <v>269</v>
      </c>
      <c r="H2" t="s">
        <v>52</v>
      </c>
      <c r="I2" t="s">
        <v>25</v>
      </c>
      <c r="J2" t="s">
        <v>26</v>
      </c>
      <c r="K2" t="s">
        <v>31</v>
      </c>
      <c r="L2" s="2" t="s">
        <v>270</v>
      </c>
      <c r="M2" t="s">
        <v>64</v>
      </c>
      <c r="N2" s="2" t="s">
        <v>271</v>
      </c>
      <c r="P2" s="19">
        <v>300</v>
      </c>
      <c r="Q2" t="s">
        <v>25</v>
      </c>
    </row>
    <row r="3" spans="1:20" s="4" customFormat="1" x14ac:dyDescent="0.25">
      <c r="A3" s="4" t="s">
        <v>265</v>
      </c>
      <c r="B3" s="4" t="s">
        <v>266</v>
      </c>
      <c r="C3" s="4" t="s">
        <v>272</v>
      </c>
      <c r="D3" s="4" t="s">
        <v>29</v>
      </c>
      <c r="E3" s="4" t="s">
        <v>88</v>
      </c>
      <c r="F3" s="4" t="s">
        <v>273</v>
      </c>
      <c r="G3" s="4" t="s">
        <v>274</v>
      </c>
      <c r="H3" s="4" t="s">
        <v>254</v>
      </c>
      <c r="I3" s="4" t="s">
        <v>25</v>
      </c>
      <c r="J3" s="4" t="s">
        <v>26</v>
      </c>
      <c r="K3" s="4" t="s">
        <v>243</v>
      </c>
      <c r="L3" s="16" t="s">
        <v>275</v>
      </c>
      <c r="M3" s="17" t="s">
        <v>2543</v>
      </c>
      <c r="N3" s="16" t="s">
        <v>276</v>
      </c>
      <c r="O3" s="17" t="s">
        <v>2543</v>
      </c>
      <c r="P3" s="20">
        <v>0</v>
      </c>
      <c r="Q3" s="4" t="s">
        <v>25</v>
      </c>
      <c r="S3" s="16" t="s">
        <v>277</v>
      </c>
      <c r="T3" s="4" t="s">
        <v>2544</v>
      </c>
    </row>
    <row r="4" spans="1:20" x14ac:dyDescent="0.25">
      <c r="A4" t="s">
        <v>265</v>
      </c>
      <c r="B4" t="s">
        <v>266</v>
      </c>
      <c r="C4" t="s">
        <v>278</v>
      </c>
      <c r="D4" t="s">
        <v>29</v>
      </c>
      <c r="E4" t="s">
        <v>21</v>
      </c>
      <c r="F4" t="s">
        <v>279</v>
      </c>
      <c r="G4" s="11" t="s">
        <v>280</v>
      </c>
      <c r="H4" t="s">
        <v>52</v>
      </c>
      <c r="I4" t="s">
        <v>25</v>
      </c>
      <c r="J4" t="s">
        <v>26</v>
      </c>
      <c r="K4" t="s">
        <v>91</v>
      </c>
      <c r="L4" s="2" t="s">
        <v>281</v>
      </c>
      <c r="M4" t="s">
        <v>64</v>
      </c>
      <c r="N4" s="2" t="s">
        <v>83</v>
      </c>
      <c r="O4" t="s">
        <v>282</v>
      </c>
      <c r="P4" s="19">
        <v>300</v>
      </c>
      <c r="Q4" t="s">
        <v>25</v>
      </c>
      <c r="R4" t="s">
        <v>55</v>
      </c>
    </row>
    <row r="5" spans="1:20" x14ac:dyDescent="0.25">
      <c r="A5" t="s">
        <v>265</v>
      </c>
      <c r="B5" t="s">
        <v>266</v>
      </c>
      <c r="C5" t="s">
        <v>283</v>
      </c>
      <c r="D5" t="s">
        <v>29</v>
      </c>
      <c r="E5" t="s">
        <v>21</v>
      </c>
      <c r="F5" t="s">
        <v>284</v>
      </c>
      <c r="G5" s="11" t="s">
        <v>285</v>
      </c>
      <c r="H5" t="s">
        <v>52</v>
      </c>
      <c r="I5" t="s">
        <v>25</v>
      </c>
      <c r="J5" t="s">
        <v>26</v>
      </c>
      <c r="K5" t="s">
        <v>91</v>
      </c>
      <c r="L5" s="2" t="s">
        <v>281</v>
      </c>
      <c r="M5" t="s">
        <v>64</v>
      </c>
      <c r="N5" s="2" t="s">
        <v>83</v>
      </c>
      <c r="O5" t="s">
        <v>286</v>
      </c>
      <c r="P5" s="19">
        <v>300</v>
      </c>
      <c r="Q5" t="s">
        <v>25</v>
      </c>
      <c r="R5" t="s">
        <v>286</v>
      </c>
    </row>
    <row r="6" spans="1:20" ht="45" x14ac:dyDescent="0.25">
      <c r="A6" t="s">
        <v>265</v>
      </c>
      <c r="B6" t="s">
        <v>266</v>
      </c>
      <c r="C6" t="s">
        <v>287</v>
      </c>
      <c r="D6" t="s">
        <v>29</v>
      </c>
      <c r="E6" t="s">
        <v>21</v>
      </c>
      <c r="F6" t="s">
        <v>288</v>
      </c>
      <c r="G6" s="11" t="s">
        <v>289</v>
      </c>
      <c r="H6" t="s">
        <v>102</v>
      </c>
      <c r="I6" t="s">
        <v>25</v>
      </c>
      <c r="J6" t="s">
        <v>290</v>
      </c>
      <c r="K6" t="s">
        <v>291</v>
      </c>
      <c r="L6" s="2" t="s">
        <v>292</v>
      </c>
      <c r="M6" t="s">
        <v>64</v>
      </c>
      <c r="N6" s="2" t="s">
        <v>293</v>
      </c>
      <c r="P6" s="19">
        <v>300</v>
      </c>
      <c r="Q6" t="s">
        <v>25</v>
      </c>
      <c r="S6" s="2" t="s">
        <v>294</v>
      </c>
    </row>
    <row r="7" spans="1:20" ht="30" x14ac:dyDescent="0.25">
      <c r="A7" t="s">
        <v>265</v>
      </c>
      <c r="B7" t="s">
        <v>266</v>
      </c>
      <c r="C7" t="s">
        <v>295</v>
      </c>
      <c r="D7" t="s">
        <v>29</v>
      </c>
      <c r="E7" t="s">
        <v>296</v>
      </c>
      <c r="F7" t="s">
        <v>297</v>
      </c>
      <c r="G7" s="11" t="s">
        <v>298</v>
      </c>
      <c r="H7" t="s">
        <v>52</v>
      </c>
      <c r="I7" t="s">
        <v>25</v>
      </c>
      <c r="J7" t="s">
        <v>26</v>
      </c>
      <c r="K7" t="s">
        <v>104</v>
      </c>
      <c r="L7" s="2" t="s">
        <v>299</v>
      </c>
      <c r="M7" t="s">
        <v>264</v>
      </c>
      <c r="N7" s="2" t="s">
        <v>271</v>
      </c>
      <c r="P7" s="19">
        <v>3000</v>
      </c>
      <c r="Q7" t="s">
        <v>56</v>
      </c>
      <c r="R7" t="s">
        <v>300</v>
      </c>
      <c r="S7" s="2" t="s">
        <v>301</v>
      </c>
    </row>
    <row r="8" spans="1:20" ht="45" x14ac:dyDescent="0.25">
      <c r="A8" t="s">
        <v>265</v>
      </c>
      <c r="B8" t="s">
        <v>266</v>
      </c>
      <c r="C8" t="s">
        <v>302</v>
      </c>
      <c r="D8" t="s">
        <v>29</v>
      </c>
      <c r="E8" t="s">
        <v>303</v>
      </c>
      <c r="F8" t="s">
        <v>304</v>
      </c>
      <c r="G8" s="11" t="s">
        <v>304</v>
      </c>
      <c r="H8" t="s">
        <v>102</v>
      </c>
      <c r="I8" t="s">
        <v>25</v>
      </c>
      <c r="J8" t="s">
        <v>103</v>
      </c>
      <c r="K8" t="s">
        <v>104</v>
      </c>
      <c r="L8" s="2" t="s">
        <v>292</v>
      </c>
      <c r="M8" t="s">
        <v>128</v>
      </c>
      <c r="N8" s="2" t="s">
        <v>305</v>
      </c>
      <c r="P8" s="19">
        <v>1000000</v>
      </c>
      <c r="Q8" t="s">
        <v>56</v>
      </c>
      <c r="R8" t="s">
        <v>306</v>
      </c>
      <c r="S8" s="2" t="s">
        <v>307</v>
      </c>
    </row>
    <row r="10" spans="1:20" x14ac:dyDescent="0.25">
      <c r="P10" s="19">
        <f>SUM(P2:P9)</f>
        <v>1004200</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2E75A-7240-42A8-8DF0-B162979EA8B2}">
  <dimension ref="A1:R431"/>
  <sheetViews>
    <sheetView topLeftCell="K1" workbookViewId="0">
      <pane ySplit="1" topLeftCell="A2" activePane="bottomLeft" state="frozen"/>
      <selection activeCell="N1" sqref="N1"/>
      <selection pane="bottomLeft" activeCell="O12" sqref="O12"/>
    </sheetView>
  </sheetViews>
  <sheetFormatPr defaultRowHeight="15" x14ac:dyDescent="0.25"/>
  <cols>
    <col min="1" max="1" width="35.42578125" customWidth="1"/>
    <col min="2" max="2" width="17.42578125" customWidth="1"/>
    <col min="3" max="3" width="42.28515625" customWidth="1"/>
    <col min="4" max="4" width="47.42578125" customWidth="1"/>
    <col min="5" max="5" width="17.42578125" customWidth="1"/>
    <col min="6" max="6" width="18.85546875" customWidth="1"/>
    <col min="7" max="7" width="19.42578125" style="11" customWidth="1"/>
    <col min="8" max="8" width="18.85546875" customWidth="1"/>
    <col min="10" max="10" width="40.5703125" customWidth="1"/>
    <col min="11" max="11" width="29.28515625" customWidth="1"/>
    <col min="12" max="12" width="40.7109375" style="2" customWidth="1"/>
    <col min="13" max="13" width="21.42578125" customWidth="1"/>
    <col min="14" max="14" width="54.42578125" style="2" customWidth="1"/>
    <col min="15" max="15" width="16.28515625" customWidth="1"/>
    <col min="16" max="16" width="12.28515625" customWidth="1"/>
    <col min="17" max="17" width="27.85546875" customWidth="1"/>
    <col min="18" max="18" width="96" style="2" customWidth="1"/>
  </cols>
  <sheetData>
    <row r="1" spans="1:18" s="1" customFormat="1" ht="45" x14ac:dyDescent="0.25">
      <c r="A1" s="1" t="s">
        <v>0</v>
      </c>
      <c r="B1" s="1" t="s">
        <v>1</v>
      </c>
      <c r="C1" s="1" t="s">
        <v>2</v>
      </c>
      <c r="D1" s="1" t="s">
        <v>3</v>
      </c>
      <c r="E1" s="1" t="s">
        <v>4</v>
      </c>
      <c r="F1" s="1" t="s">
        <v>5</v>
      </c>
      <c r="G1" s="10" t="s">
        <v>6</v>
      </c>
      <c r="H1" s="1" t="s">
        <v>7</v>
      </c>
      <c r="I1" s="1" t="s">
        <v>8</v>
      </c>
      <c r="J1" s="1" t="s">
        <v>9</v>
      </c>
      <c r="K1" s="1" t="s">
        <v>10</v>
      </c>
      <c r="L1" s="1" t="s">
        <v>11</v>
      </c>
      <c r="M1" s="1" t="s">
        <v>12</v>
      </c>
      <c r="N1" s="1" t="s">
        <v>13</v>
      </c>
      <c r="O1" s="1" t="s">
        <v>14</v>
      </c>
      <c r="P1" s="1" t="s">
        <v>15</v>
      </c>
      <c r="Q1" s="1" t="s">
        <v>16</v>
      </c>
      <c r="R1" s="1" t="s">
        <v>17</v>
      </c>
    </row>
    <row r="2" spans="1:18" x14ac:dyDescent="0.25">
      <c r="A2" t="s">
        <v>308</v>
      </c>
      <c r="B2" t="s">
        <v>308</v>
      </c>
      <c r="C2" t="s">
        <v>330</v>
      </c>
      <c r="D2" t="s">
        <v>29</v>
      </c>
      <c r="E2" t="s">
        <v>303</v>
      </c>
      <c r="F2" t="s">
        <v>331</v>
      </c>
      <c r="G2" s="11" t="s">
        <v>332</v>
      </c>
      <c r="H2" t="s">
        <v>52</v>
      </c>
      <c r="I2" t="s">
        <v>43</v>
      </c>
      <c r="J2" t="s">
        <v>26</v>
      </c>
      <c r="K2" t="s">
        <v>104</v>
      </c>
      <c r="L2" s="2" t="s">
        <v>333</v>
      </c>
      <c r="M2" t="s">
        <v>64</v>
      </c>
      <c r="N2" s="2" t="s">
        <v>334</v>
      </c>
      <c r="O2">
        <v>488</v>
      </c>
      <c r="P2" t="s">
        <v>56</v>
      </c>
      <c r="Q2" t="s">
        <v>335</v>
      </c>
      <c r="R2" s="2" t="s">
        <v>314</v>
      </c>
    </row>
    <row r="3" spans="1:18" x14ac:dyDescent="0.25">
      <c r="A3" t="s">
        <v>308</v>
      </c>
      <c r="B3" t="s">
        <v>308</v>
      </c>
      <c r="C3" t="s">
        <v>323</v>
      </c>
      <c r="D3" t="s">
        <v>29</v>
      </c>
      <c r="E3" t="s">
        <v>303</v>
      </c>
      <c r="F3" t="s">
        <v>324</v>
      </c>
      <c r="G3" s="11" t="s">
        <v>317</v>
      </c>
      <c r="H3" t="s">
        <v>52</v>
      </c>
      <c r="I3" t="s">
        <v>43</v>
      </c>
      <c r="J3" t="s">
        <v>26</v>
      </c>
      <c r="K3" t="s">
        <v>104</v>
      </c>
      <c r="L3" s="2" t="s">
        <v>198</v>
      </c>
      <c r="M3" t="s">
        <v>264</v>
      </c>
      <c r="N3" s="2" t="s">
        <v>312</v>
      </c>
      <c r="O3">
        <v>8820</v>
      </c>
      <c r="P3" t="s">
        <v>56</v>
      </c>
      <c r="Q3" t="s">
        <v>313</v>
      </c>
      <c r="R3" s="2" t="s">
        <v>325</v>
      </c>
    </row>
    <row r="4" spans="1:18" x14ac:dyDescent="0.25">
      <c r="A4" t="s">
        <v>308</v>
      </c>
      <c r="B4" t="s">
        <v>308</v>
      </c>
      <c r="C4" t="s">
        <v>315</v>
      </c>
      <c r="D4" t="s">
        <v>29</v>
      </c>
      <c r="E4" t="s">
        <v>303</v>
      </c>
      <c r="F4" t="s">
        <v>320</v>
      </c>
      <c r="G4" s="11" t="s">
        <v>317</v>
      </c>
      <c r="H4" t="s">
        <v>52</v>
      </c>
      <c r="I4" t="s">
        <v>43</v>
      </c>
      <c r="J4" t="s">
        <v>26</v>
      </c>
      <c r="K4" t="s">
        <v>104</v>
      </c>
      <c r="L4" s="2" t="s">
        <v>318</v>
      </c>
      <c r="M4" t="s">
        <v>264</v>
      </c>
      <c r="N4" s="2" t="s">
        <v>321</v>
      </c>
      <c r="O4">
        <v>7575</v>
      </c>
      <c r="P4" t="s">
        <v>56</v>
      </c>
      <c r="Q4" t="s">
        <v>313</v>
      </c>
      <c r="R4" s="2" t="s">
        <v>322</v>
      </c>
    </row>
    <row r="5" spans="1:18" x14ac:dyDescent="0.25">
      <c r="A5" t="s">
        <v>308</v>
      </c>
      <c r="B5" t="s">
        <v>308</v>
      </c>
      <c r="C5" t="s">
        <v>315</v>
      </c>
      <c r="D5" t="s">
        <v>29</v>
      </c>
      <c r="E5" t="s">
        <v>303</v>
      </c>
      <c r="F5" t="s">
        <v>316</v>
      </c>
      <c r="G5" s="11" t="s">
        <v>317</v>
      </c>
      <c r="H5" t="s">
        <v>52</v>
      </c>
      <c r="I5" t="s">
        <v>43</v>
      </c>
      <c r="J5" t="s">
        <v>26</v>
      </c>
      <c r="K5" t="s">
        <v>104</v>
      </c>
      <c r="L5" s="2" t="s">
        <v>318</v>
      </c>
      <c r="M5" t="s">
        <v>64</v>
      </c>
      <c r="N5" s="2" t="s">
        <v>319</v>
      </c>
      <c r="O5">
        <v>758</v>
      </c>
      <c r="P5" t="s">
        <v>56</v>
      </c>
      <c r="Q5" t="s">
        <v>313</v>
      </c>
      <c r="R5" s="2" t="s">
        <v>314</v>
      </c>
    </row>
    <row r="6" spans="1:18" x14ac:dyDescent="0.25">
      <c r="A6" t="s">
        <v>308</v>
      </c>
      <c r="B6" t="s">
        <v>308</v>
      </c>
      <c r="C6" t="s">
        <v>326</v>
      </c>
      <c r="D6" t="s">
        <v>29</v>
      </c>
      <c r="E6" t="s">
        <v>303</v>
      </c>
      <c r="F6" t="s">
        <v>327</v>
      </c>
      <c r="G6" s="11" t="s">
        <v>328</v>
      </c>
      <c r="H6" t="s">
        <v>52</v>
      </c>
      <c r="I6" t="s">
        <v>43</v>
      </c>
      <c r="J6" t="s">
        <v>26</v>
      </c>
      <c r="K6" t="s">
        <v>104</v>
      </c>
      <c r="L6" s="2" t="s">
        <v>318</v>
      </c>
      <c r="M6" t="s">
        <v>64</v>
      </c>
      <c r="N6" s="2" t="s">
        <v>319</v>
      </c>
      <c r="O6">
        <v>2535</v>
      </c>
      <c r="P6" t="s">
        <v>56</v>
      </c>
      <c r="Q6" t="s">
        <v>329</v>
      </c>
      <c r="R6" s="2" t="s">
        <v>314</v>
      </c>
    </row>
    <row r="7" spans="1:18" x14ac:dyDescent="0.25">
      <c r="A7" t="s">
        <v>308</v>
      </c>
      <c r="B7" t="s">
        <v>308</v>
      </c>
      <c r="C7" t="s">
        <v>348</v>
      </c>
      <c r="D7" t="s">
        <v>29</v>
      </c>
      <c r="E7" t="s">
        <v>303</v>
      </c>
      <c r="F7" t="s">
        <v>349</v>
      </c>
      <c r="G7" s="11" t="s">
        <v>343</v>
      </c>
      <c r="H7" t="s">
        <v>52</v>
      </c>
      <c r="I7" t="s">
        <v>43</v>
      </c>
      <c r="J7" t="s">
        <v>26</v>
      </c>
      <c r="K7" t="s">
        <v>104</v>
      </c>
      <c r="L7" s="2" t="s">
        <v>318</v>
      </c>
      <c r="M7" t="s">
        <v>64</v>
      </c>
      <c r="N7" s="2" t="s">
        <v>312</v>
      </c>
      <c r="O7">
        <v>1470</v>
      </c>
      <c r="P7" t="s">
        <v>56</v>
      </c>
      <c r="Q7" t="s">
        <v>339</v>
      </c>
      <c r="R7" s="2" t="s">
        <v>314</v>
      </c>
    </row>
    <row r="8" spans="1:18" x14ac:dyDescent="0.25">
      <c r="A8" t="s">
        <v>308</v>
      </c>
      <c r="B8" t="s">
        <v>308</v>
      </c>
      <c r="C8" t="s">
        <v>309</v>
      </c>
      <c r="D8" t="s">
        <v>29</v>
      </c>
      <c r="E8" t="s">
        <v>303</v>
      </c>
      <c r="F8" t="s">
        <v>310</v>
      </c>
      <c r="G8" s="11" t="s">
        <v>311</v>
      </c>
      <c r="H8" t="s">
        <v>52</v>
      </c>
      <c r="I8" t="s">
        <v>43</v>
      </c>
      <c r="J8" t="s">
        <v>26</v>
      </c>
      <c r="K8" t="s">
        <v>104</v>
      </c>
      <c r="L8" s="2" t="s">
        <v>65</v>
      </c>
      <c r="M8" s="3" t="s">
        <v>33</v>
      </c>
      <c r="N8" s="2" t="s">
        <v>312</v>
      </c>
      <c r="O8">
        <v>2340</v>
      </c>
      <c r="P8" t="s">
        <v>56</v>
      </c>
      <c r="Q8" t="s">
        <v>313</v>
      </c>
      <c r="R8" s="2" t="s">
        <v>314</v>
      </c>
    </row>
    <row r="9" spans="1:18" ht="30" x14ac:dyDescent="0.25">
      <c r="A9" t="s">
        <v>308</v>
      </c>
      <c r="B9" t="s">
        <v>308</v>
      </c>
      <c r="C9" t="s">
        <v>341</v>
      </c>
      <c r="D9" t="s">
        <v>29</v>
      </c>
      <c r="E9" t="s">
        <v>303</v>
      </c>
      <c r="F9" t="s">
        <v>342</v>
      </c>
      <c r="G9" s="11" t="s">
        <v>343</v>
      </c>
      <c r="H9" t="s">
        <v>52</v>
      </c>
      <c r="I9" t="s">
        <v>43</v>
      </c>
      <c r="J9" t="s">
        <v>26</v>
      </c>
      <c r="K9" t="s">
        <v>104</v>
      </c>
      <c r="L9" s="2" t="s">
        <v>344</v>
      </c>
      <c r="M9" s="3" t="s">
        <v>33</v>
      </c>
      <c r="N9" s="2" t="s">
        <v>345</v>
      </c>
      <c r="O9">
        <v>50</v>
      </c>
      <c r="P9" t="s">
        <v>56</v>
      </c>
      <c r="Q9" t="s">
        <v>346</v>
      </c>
      <c r="R9" s="2" t="s">
        <v>347</v>
      </c>
    </row>
    <row r="10" spans="1:18" x14ac:dyDescent="0.25">
      <c r="A10" t="s">
        <v>308</v>
      </c>
      <c r="B10" t="s">
        <v>308</v>
      </c>
      <c r="C10" t="s">
        <v>348</v>
      </c>
      <c r="D10" t="s">
        <v>29</v>
      </c>
      <c r="E10" t="s">
        <v>303</v>
      </c>
      <c r="F10" t="s">
        <v>350</v>
      </c>
      <c r="G10" s="11" t="s">
        <v>351</v>
      </c>
      <c r="H10" t="s">
        <v>52</v>
      </c>
      <c r="I10" t="s">
        <v>43</v>
      </c>
      <c r="J10" t="s">
        <v>26</v>
      </c>
      <c r="K10" t="s">
        <v>104</v>
      </c>
      <c r="L10" s="2" t="s">
        <v>318</v>
      </c>
      <c r="M10" s="3" t="s">
        <v>33</v>
      </c>
      <c r="N10" s="2" t="s">
        <v>312</v>
      </c>
      <c r="O10">
        <v>113</v>
      </c>
      <c r="P10" t="s">
        <v>56</v>
      </c>
      <c r="Q10" t="s">
        <v>313</v>
      </c>
      <c r="R10" s="2" t="s">
        <v>314</v>
      </c>
    </row>
    <row r="11" spans="1:18" x14ac:dyDescent="0.25">
      <c r="A11" t="s">
        <v>308</v>
      </c>
      <c r="B11" t="s">
        <v>308</v>
      </c>
      <c r="C11" t="s">
        <v>336</v>
      </c>
      <c r="D11" t="s">
        <v>29</v>
      </c>
      <c r="E11" t="s">
        <v>303</v>
      </c>
      <c r="F11" t="s">
        <v>337</v>
      </c>
      <c r="G11" s="11" t="s">
        <v>338</v>
      </c>
      <c r="H11" t="s">
        <v>52</v>
      </c>
      <c r="I11" t="s">
        <v>43</v>
      </c>
      <c r="J11" t="s">
        <v>26</v>
      </c>
      <c r="K11" t="s">
        <v>104</v>
      </c>
      <c r="L11" s="2" t="s">
        <v>318</v>
      </c>
      <c r="M11" s="3" t="s">
        <v>33</v>
      </c>
      <c r="N11" s="2" t="s">
        <v>312</v>
      </c>
      <c r="O11">
        <v>50</v>
      </c>
      <c r="P11" t="s">
        <v>56</v>
      </c>
      <c r="Q11" t="s">
        <v>339</v>
      </c>
      <c r="R11" s="2" t="s">
        <v>340</v>
      </c>
    </row>
    <row r="12" spans="1:18" x14ac:dyDescent="0.25">
      <c r="A12" t="s">
        <v>308</v>
      </c>
      <c r="B12" t="s">
        <v>308</v>
      </c>
      <c r="C12" t="s">
        <v>352</v>
      </c>
      <c r="D12" t="s">
        <v>29</v>
      </c>
      <c r="E12" t="s">
        <v>21</v>
      </c>
      <c r="F12" t="s">
        <v>353</v>
      </c>
      <c r="G12" s="11" t="s">
        <v>354</v>
      </c>
      <c r="H12" t="s">
        <v>30</v>
      </c>
      <c r="I12" t="s">
        <v>43</v>
      </c>
      <c r="J12" t="s">
        <v>26</v>
      </c>
      <c r="K12" t="s">
        <v>2545</v>
      </c>
      <c r="L12" s="2" t="s">
        <v>355</v>
      </c>
      <c r="M12" t="s">
        <v>64</v>
      </c>
      <c r="N12" s="2" t="s">
        <v>356</v>
      </c>
      <c r="O12">
        <v>75</v>
      </c>
      <c r="P12" t="s">
        <v>56</v>
      </c>
      <c r="Q12" t="s">
        <v>357</v>
      </c>
      <c r="R12" s="2" t="s">
        <v>358</v>
      </c>
    </row>
    <row r="13" spans="1:18" x14ac:dyDescent="0.25">
      <c r="A13" t="s">
        <v>308</v>
      </c>
      <c r="B13" t="s">
        <v>308</v>
      </c>
      <c r="C13" t="s">
        <v>363</v>
      </c>
      <c r="D13" t="s">
        <v>29</v>
      </c>
      <c r="E13" t="s">
        <v>99</v>
      </c>
      <c r="F13" t="s">
        <v>364</v>
      </c>
      <c r="G13" s="11" t="s">
        <v>361</v>
      </c>
      <c r="H13" t="s">
        <v>52</v>
      </c>
      <c r="I13" t="s">
        <v>43</v>
      </c>
      <c r="J13" t="s">
        <v>26</v>
      </c>
      <c r="K13" t="s">
        <v>104</v>
      </c>
      <c r="L13" s="2" t="s">
        <v>362</v>
      </c>
      <c r="M13" t="s">
        <v>64</v>
      </c>
      <c r="N13" s="2" t="s">
        <v>276</v>
      </c>
      <c r="O13">
        <v>945</v>
      </c>
      <c r="P13" t="s">
        <v>56</v>
      </c>
      <c r="Q13" t="s">
        <v>313</v>
      </c>
      <c r="R13" s="2" t="s">
        <v>365</v>
      </c>
    </row>
    <row r="14" spans="1:18" x14ac:dyDescent="0.25">
      <c r="A14" t="s">
        <v>308</v>
      </c>
      <c r="B14" t="s">
        <v>308</v>
      </c>
      <c r="C14" t="s">
        <v>359</v>
      </c>
      <c r="D14" t="s">
        <v>29</v>
      </c>
      <c r="E14" t="s">
        <v>99</v>
      </c>
      <c r="F14" t="s">
        <v>360</v>
      </c>
      <c r="G14" s="11" t="s">
        <v>361</v>
      </c>
      <c r="H14" t="s">
        <v>52</v>
      </c>
      <c r="I14" t="s">
        <v>43</v>
      </c>
      <c r="J14" t="s">
        <v>26</v>
      </c>
      <c r="K14" t="s">
        <v>104</v>
      </c>
      <c r="L14" s="2" t="s">
        <v>362</v>
      </c>
      <c r="M14" t="s">
        <v>264</v>
      </c>
      <c r="N14" s="2" t="s">
        <v>276</v>
      </c>
      <c r="O14">
        <v>1500</v>
      </c>
      <c r="P14" t="s">
        <v>56</v>
      </c>
      <c r="Q14" t="s">
        <v>329</v>
      </c>
      <c r="R14" s="2" t="s">
        <v>314</v>
      </c>
    </row>
    <row r="15" spans="1:18" x14ac:dyDescent="0.25">
      <c r="A15" t="s">
        <v>308</v>
      </c>
      <c r="B15" t="s">
        <v>308</v>
      </c>
      <c r="C15" t="s">
        <v>368</v>
      </c>
      <c r="D15" t="s">
        <v>29</v>
      </c>
      <c r="E15" t="s">
        <v>99</v>
      </c>
      <c r="F15" t="s">
        <v>369</v>
      </c>
      <c r="G15" s="11" t="s">
        <v>361</v>
      </c>
      <c r="H15" t="s">
        <v>52</v>
      </c>
      <c r="I15" t="s">
        <v>43</v>
      </c>
      <c r="J15" t="s">
        <v>26</v>
      </c>
      <c r="K15" t="s">
        <v>104</v>
      </c>
      <c r="L15" s="2" t="s">
        <v>362</v>
      </c>
      <c r="M15" t="s">
        <v>64</v>
      </c>
      <c r="N15" s="2" t="s">
        <v>276</v>
      </c>
      <c r="O15">
        <v>135</v>
      </c>
      <c r="P15" t="s">
        <v>56</v>
      </c>
      <c r="Q15" t="s">
        <v>313</v>
      </c>
      <c r="R15" s="2" t="s">
        <v>365</v>
      </c>
    </row>
    <row r="16" spans="1:18" x14ac:dyDescent="0.25">
      <c r="A16" t="s">
        <v>308</v>
      </c>
      <c r="B16" t="s">
        <v>308</v>
      </c>
      <c r="C16" t="s">
        <v>366</v>
      </c>
      <c r="D16" t="s">
        <v>29</v>
      </c>
      <c r="E16" t="s">
        <v>99</v>
      </c>
      <c r="F16" t="s">
        <v>367</v>
      </c>
      <c r="G16" s="11" t="s">
        <v>361</v>
      </c>
      <c r="H16" t="s">
        <v>52</v>
      </c>
      <c r="I16" t="s">
        <v>43</v>
      </c>
      <c r="J16" t="s">
        <v>26</v>
      </c>
      <c r="K16" t="s">
        <v>104</v>
      </c>
      <c r="L16" s="2" t="s">
        <v>362</v>
      </c>
      <c r="M16" t="s">
        <v>64</v>
      </c>
      <c r="N16" s="2" t="s">
        <v>34</v>
      </c>
      <c r="O16">
        <v>675</v>
      </c>
      <c r="P16" t="s">
        <v>56</v>
      </c>
      <c r="Q16" t="s">
        <v>313</v>
      </c>
      <c r="R16" s="2" t="s">
        <v>365</v>
      </c>
    </row>
    <row r="18" spans="1:18" x14ac:dyDescent="0.25">
      <c r="M18" s="3"/>
    </row>
    <row r="19" spans="1:18" x14ac:dyDescent="0.25">
      <c r="O19">
        <f>SUM(O2:O18)</f>
        <v>27529</v>
      </c>
    </row>
    <row r="23" spans="1:18" x14ac:dyDescent="0.25">
      <c r="A23" s="5"/>
      <c r="B23" s="5"/>
      <c r="C23" s="5"/>
      <c r="D23" s="5"/>
      <c r="E23" s="5"/>
      <c r="F23" s="6"/>
      <c r="G23" s="12"/>
      <c r="H23" s="5"/>
      <c r="J23" s="5"/>
      <c r="K23" s="5"/>
      <c r="L23" s="5"/>
      <c r="M23" s="5"/>
      <c r="N23" s="5"/>
      <c r="O23" s="5"/>
      <c r="P23" s="5"/>
      <c r="Q23" s="5"/>
      <c r="R23" s="5"/>
    </row>
    <row r="28" spans="1:18" x14ac:dyDescent="0.25">
      <c r="M28" s="3"/>
    </row>
    <row r="29" spans="1:18" x14ac:dyDescent="0.25">
      <c r="M29" s="3"/>
    </row>
    <row r="31" spans="1:18" x14ac:dyDescent="0.25">
      <c r="O31" s="7"/>
    </row>
    <row r="32" spans="1:18" x14ac:dyDescent="0.25">
      <c r="O32" s="7"/>
    </row>
    <row r="33" spans="2:18" x14ac:dyDescent="0.25">
      <c r="O33" s="7"/>
    </row>
    <row r="35" spans="2:18" x14ac:dyDescent="0.25">
      <c r="O35" s="7"/>
    </row>
    <row r="45" spans="2:18" x14ac:dyDescent="0.25">
      <c r="B45" s="5"/>
      <c r="C45" s="5"/>
      <c r="D45" s="5"/>
      <c r="E45" s="5"/>
      <c r="F45" s="6"/>
      <c r="G45" s="12"/>
      <c r="H45" s="5"/>
      <c r="L45" s="5"/>
      <c r="M45" s="5"/>
      <c r="N45" s="5"/>
      <c r="O45" s="5"/>
      <c r="P45" s="5"/>
      <c r="Q45" s="5"/>
      <c r="R45" s="5"/>
    </row>
    <row r="46" spans="2:18" x14ac:dyDescent="0.25">
      <c r="B46" s="5"/>
      <c r="C46" s="5"/>
      <c r="D46" s="5"/>
      <c r="E46" s="5"/>
      <c r="F46" s="6"/>
      <c r="G46" s="12"/>
      <c r="H46" s="5"/>
      <c r="J46" s="5"/>
      <c r="K46" s="5"/>
      <c r="L46" s="5"/>
      <c r="M46" s="5"/>
      <c r="N46" s="5"/>
      <c r="O46" s="5"/>
      <c r="P46" s="5"/>
      <c r="Q46" s="5"/>
      <c r="R46" s="5"/>
    </row>
    <row r="47" spans="2:18" x14ac:dyDescent="0.25">
      <c r="M47" s="3"/>
    </row>
    <row r="50" spans="13:13" x14ac:dyDescent="0.25">
      <c r="M50" s="3"/>
    </row>
    <row r="51" spans="13:13" x14ac:dyDescent="0.25">
      <c r="M51" s="3"/>
    </row>
    <row r="53" spans="13:13" x14ac:dyDescent="0.25">
      <c r="M53" s="3"/>
    </row>
    <row r="54" spans="13:13" x14ac:dyDescent="0.25">
      <c r="M54" s="3"/>
    </row>
    <row r="56" spans="13:13" x14ac:dyDescent="0.25">
      <c r="M56" s="3"/>
    </row>
    <row r="57" spans="13:13" x14ac:dyDescent="0.25">
      <c r="M57" s="3"/>
    </row>
    <row r="59" spans="13:13" x14ac:dyDescent="0.25">
      <c r="M59" s="3"/>
    </row>
    <row r="60" spans="13:13" x14ac:dyDescent="0.25">
      <c r="M60" s="3"/>
    </row>
    <row r="61" spans="13:13" x14ac:dyDescent="0.25">
      <c r="M61" s="3"/>
    </row>
    <row r="62" spans="13:13" x14ac:dyDescent="0.25">
      <c r="M62" s="3"/>
    </row>
    <row r="66" spans="13:13" x14ac:dyDescent="0.25">
      <c r="M66" s="3"/>
    </row>
    <row r="67" spans="13:13" x14ac:dyDescent="0.25">
      <c r="M67" s="3"/>
    </row>
    <row r="68" spans="13:13" x14ac:dyDescent="0.25">
      <c r="M68" s="3"/>
    </row>
    <row r="104" spans="1:18" x14ac:dyDescent="0.25">
      <c r="M104" s="3"/>
    </row>
    <row r="105" spans="1:18" x14ac:dyDescent="0.25">
      <c r="A105" s="5"/>
      <c r="B105" s="5"/>
      <c r="C105" s="5"/>
      <c r="D105" s="5"/>
      <c r="E105" s="5"/>
      <c r="F105" s="6"/>
      <c r="G105" s="12"/>
      <c r="H105" s="5"/>
      <c r="J105" s="5"/>
      <c r="K105" s="5"/>
      <c r="L105" s="5"/>
      <c r="M105" s="5"/>
      <c r="N105" s="5"/>
      <c r="O105" s="5"/>
      <c r="P105" s="5"/>
      <c r="Q105" s="5"/>
      <c r="R105" s="5"/>
    </row>
    <row r="106" spans="1:18" x14ac:dyDescent="0.25">
      <c r="M106" s="3"/>
    </row>
    <row r="115" spans="1:18" x14ac:dyDescent="0.25">
      <c r="M115" s="3"/>
    </row>
    <row r="118" spans="1:18" x14ac:dyDescent="0.25">
      <c r="M118" s="3"/>
    </row>
    <row r="126" spans="1:18" x14ac:dyDescent="0.25">
      <c r="A126" s="5"/>
      <c r="B126" s="5"/>
      <c r="C126" s="5"/>
      <c r="D126" s="5"/>
      <c r="E126" s="5"/>
      <c r="F126" s="6"/>
      <c r="G126" s="12"/>
      <c r="H126" s="5"/>
      <c r="J126" s="5"/>
      <c r="K126" s="5"/>
      <c r="L126" s="5"/>
      <c r="M126" s="5"/>
      <c r="N126" s="5"/>
      <c r="O126" s="5"/>
      <c r="P126" s="5"/>
      <c r="Q126" s="5"/>
      <c r="R126" s="5"/>
    </row>
    <row r="127" spans="1:18" x14ac:dyDescent="0.25">
      <c r="A127" s="5"/>
      <c r="B127" s="5"/>
      <c r="C127" s="5"/>
      <c r="D127" s="5"/>
      <c r="E127" s="5"/>
      <c r="F127" s="6"/>
      <c r="G127" s="12"/>
      <c r="H127" s="5"/>
      <c r="J127" s="5"/>
      <c r="K127" s="5"/>
      <c r="L127" s="5"/>
      <c r="M127" s="5"/>
      <c r="N127" s="5"/>
      <c r="O127" s="5"/>
      <c r="P127" s="5"/>
      <c r="Q127" s="5"/>
      <c r="R127" s="5"/>
    </row>
    <row r="128" spans="1:18" x14ac:dyDescent="0.25">
      <c r="A128" s="5"/>
      <c r="B128" s="5"/>
      <c r="C128" s="5"/>
      <c r="D128" s="5"/>
      <c r="E128" s="5"/>
      <c r="F128" s="6"/>
      <c r="G128" s="12"/>
      <c r="H128" s="5"/>
      <c r="J128" s="5"/>
      <c r="K128" s="5"/>
      <c r="L128" s="5"/>
      <c r="M128" s="5"/>
      <c r="N128" s="5"/>
      <c r="O128" s="5"/>
      <c r="P128" s="5"/>
      <c r="Q128" s="5"/>
      <c r="R128" s="5"/>
    </row>
    <row r="129" spans="13:15" x14ac:dyDescent="0.25">
      <c r="M129" s="3"/>
    </row>
    <row r="130" spans="13:15" x14ac:dyDescent="0.25">
      <c r="M130" s="3"/>
    </row>
    <row r="131" spans="13:15" x14ac:dyDescent="0.25">
      <c r="M131" s="3"/>
    </row>
    <row r="132" spans="13:15" x14ac:dyDescent="0.25">
      <c r="M132" s="3"/>
    </row>
    <row r="139" spans="13:15" x14ac:dyDescent="0.25">
      <c r="M139" s="3"/>
      <c r="O139" s="3"/>
    </row>
    <row r="143" spans="13:15" x14ac:dyDescent="0.25">
      <c r="M143" s="3"/>
    </row>
    <row r="146" spans="1:18" x14ac:dyDescent="0.25">
      <c r="M146" s="3"/>
    </row>
    <row r="148" spans="1:18" x14ac:dyDescent="0.25">
      <c r="M148" s="3"/>
      <c r="O148" s="3"/>
    </row>
    <row r="149" spans="1:18" x14ac:dyDescent="0.25">
      <c r="M149" s="3"/>
    </row>
    <row r="150" spans="1:18" x14ac:dyDescent="0.25">
      <c r="M150" s="3"/>
    </row>
    <row r="151" spans="1:18" x14ac:dyDescent="0.25">
      <c r="M151" s="3"/>
    </row>
    <row r="153" spans="1:18" x14ac:dyDescent="0.25">
      <c r="A153" s="5"/>
      <c r="B153" s="5"/>
      <c r="C153" s="5"/>
      <c r="D153" s="5"/>
      <c r="E153" s="5"/>
      <c r="F153" s="6"/>
      <c r="G153" s="12"/>
      <c r="H153" s="5"/>
      <c r="J153" s="5"/>
      <c r="K153" s="5"/>
      <c r="L153" s="5"/>
      <c r="M153" s="5"/>
      <c r="N153" s="5"/>
      <c r="O153" s="5"/>
      <c r="P153" s="5"/>
      <c r="Q153" s="5"/>
      <c r="R153" s="5"/>
    </row>
    <row r="181" spans="1:18" x14ac:dyDescent="0.25">
      <c r="A181" s="5"/>
      <c r="B181" s="5"/>
      <c r="C181" s="5"/>
      <c r="D181" s="5"/>
      <c r="E181" s="5"/>
      <c r="F181" s="6"/>
      <c r="G181" s="12"/>
      <c r="H181" s="5"/>
      <c r="J181" s="5"/>
      <c r="K181" s="5"/>
      <c r="L181" s="5"/>
      <c r="M181" s="5"/>
      <c r="N181" s="5"/>
      <c r="O181" s="5"/>
      <c r="P181" s="5"/>
      <c r="Q181" s="5"/>
      <c r="R181" s="5"/>
    </row>
    <row r="187" spans="1:18" x14ac:dyDescent="0.25">
      <c r="D187" s="5"/>
    </row>
    <row r="191" spans="1:18" x14ac:dyDescent="0.25">
      <c r="O191" s="8"/>
      <c r="R191" s="9"/>
    </row>
    <row r="192" spans="1:18" x14ac:dyDescent="0.25">
      <c r="A192" s="5"/>
      <c r="B192" s="5"/>
      <c r="C192" s="5"/>
      <c r="D192" s="5"/>
      <c r="E192" s="5"/>
      <c r="F192" s="6"/>
      <c r="G192" s="12"/>
      <c r="H192" s="5"/>
      <c r="J192" s="5"/>
      <c r="K192" s="5"/>
      <c r="L192" s="5"/>
      <c r="M192" s="5"/>
      <c r="N192" s="5"/>
      <c r="O192" s="5"/>
      <c r="P192" s="5"/>
      <c r="Q192" s="5"/>
      <c r="R192" s="5"/>
    </row>
    <row r="198" spans="13:13" x14ac:dyDescent="0.25">
      <c r="M198" s="3"/>
    </row>
    <row r="199" spans="13:13" x14ac:dyDescent="0.25">
      <c r="M199" s="3"/>
    </row>
    <row r="203" spans="13:13" x14ac:dyDescent="0.25">
      <c r="M203" s="3"/>
    </row>
    <row r="204" spans="13:13" x14ac:dyDescent="0.25">
      <c r="M204" s="3"/>
    </row>
    <row r="207" spans="13:13" x14ac:dyDescent="0.25">
      <c r="M207" s="3"/>
    </row>
    <row r="219" spans="1:18" x14ac:dyDescent="0.25">
      <c r="A219" s="5"/>
      <c r="B219" s="5"/>
      <c r="C219" s="5"/>
      <c r="D219" s="5"/>
      <c r="E219" s="5"/>
      <c r="F219" s="6"/>
      <c r="G219" s="12"/>
      <c r="H219" s="5"/>
      <c r="J219" s="5"/>
      <c r="K219" s="5"/>
      <c r="L219" s="5"/>
      <c r="M219" s="5"/>
      <c r="N219" s="5"/>
      <c r="O219" s="5"/>
      <c r="P219" s="5"/>
      <c r="Q219" s="5"/>
      <c r="R219" s="5"/>
    </row>
    <row r="225" spans="1:18" x14ac:dyDescent="0.25">
      <c r="M225" s="3"/>
    </row>
    <row r="234" spans="1:18" x14ac:dyDescent="0.25">
      <c r="M234" s="3"/>
    </row>
    <row r="238" spans="1:18" s="4" customFormat="1" x14ac:dyDescent="0.25">
      <c r="A238" s="5"/>
      <c r="B238" s="5"/>
      <c r="C238" s="5"/>
      <c r="D238" s="5"/>
      <c r="E238" s="5"/>
      <c r="F238" s="6"/>
      <c r="G238" s="12"/>
      <c r="H238" s="5"/>
      <c r="I238"/>
      <c r="J238" s="5"/>
      <c r="K238" s="5"/>
      <c r="L238" s="5"/>
      <c r="M238" s="5"/>
      <c r="N238" s="5"/>
      <c r="O238" s="5"/>
      <c r="P238" s="5"/>
      <c r="Q238" s="5"/>
      <c r="R238" s="5"/>
    </row>
    <row r="239" spans="1:18" s="4" customFormat="1" x14ac:dyDescent="0.25">
      <c r="A239"/>
      <c r="B239"/>
      <c r="C239"/>
      <c r="D239"/>
      <c r="E239"/>
      <c r="F239"/>
      <c r="G239" s="11"/>
      <c r="H239"/>
      <c r="I239"/>
      <c r="J239"/>
      <c r="K239"/>
      <c r="L239" s="2"/>
      <c r="M239"/>
      <c r="N239" s="2"/>
      <c r="O239"/>
      <c r="P239"/>
      <c r="Q239"/>
      <c r="R239" s="2"/>
    </row>
    <row r="240" spans="1:18" s="4" customFormat="1" x14ac:dyDescent="0.25">
      <c r="A240"/>
      <c r="B240"/>
      <c r="C240"/>
      <c r="D240"/>
      <c r="E240"/>
      <c r="F240"/>
      <c r="G240" s="11"/>
      <c r="H240"/>
      <c r="I240"/>
      <c r="J240"/>
      <c r="K240"/>
      <c r="L240" s="2"/>
      <c r="M240"/>
      <c r="N240" s="2"/>
      <c r="O240"/>
      <c r="P240"/>
      <c r="Q240"/>
      <c r="R240" s="2"/>
    </row>
    <row r="241" spans="1:18" s="4" customFormat="1" x14ac:dyDescent="0.25">
      <c r="A241"/>
      <c r="B241"/>
      <c r="C241"/>
      <c r="D241"/>
      <c r="E241"/>
      <c r="F241"/>
      <c r="G241" s="11"/>
      <c r="H241"/>
      <c r="I241"/>
      <c r="J241"/>
      <c r="K241"/>
      <c r="L241" s="2"/>
      <c r="M241"/>
      <c r="N241" s="2"/>
      <c r="O241"/>
      <c r="P241"/>
      <c r="Q241"/>
      <c r="R241" s="2"/>
    </row>
    <row r="242" spans="1:18" s="4" customFormat="1" x14ac:dyDescent="0.25">
      <c r="A242"/>
      <c r="B242"/>
      <c r="C242"/>
      <c r="D242"/>
      <c r="E242"/>
      <c r="F242"/>
      <c r="G242" s="11"/>
      <c r="H242"/>
      <c r="I242"/>
      <c r="J242"/>
      <c r="K242"/>
      <c r="L242" s="2"/>
      <c r="M242"/>
      <c r="N242" s="2"/>
      <c r="O242"/>
      <c r="P242"/>
      <c r="Q242"/>
      <c r="R242" s="2"/>
    </row>
    <row r="243" spans="1:18" s="4" customFormat="1" x14ac:dyDescent="0.25">
      <c r="A243"/>
      <c r="B243"/>
      <c r="C243"/>
      <c r="D243"/>
      <c r="E243"/>
      <c r="F243"/>
      <c r="G243" s="11"/>
      <c r="H243"/>
      <c r="I243"/>
      <c r="J243"/>
      <c r="K243"/>
      <c r="L243" s="2"/>
      <c r="M243"/>
      <c r="N243" s="2"/>
      <c r="O243"/>
      <c r="P243"/>
      <c r="Q243"/>
      <c r="R243" s="2"/>
    </row>
    <row r="244" spans="1:18" s="4" customFormat="1" x14ac:dyDescent="0.25">
      <c r="A244" s="5"/>
      <c r="B244" s="5"/>
      <c r="C244" s="5"/>
      <c r="D244" s="5"/>
      <c r="E244" s="5"/>
      <c r="F244" s="6"/>
      <c r="G244" s="12"/>
      <c r="H244" s="5"/>
      <c r="I244"/>
      <c r="J244" s="5"/>
      <c r="K244" s="5"/>
      <c r="L244" s="5"/>
      <c r="M244" s="5"/>
      <c r="N244" s="5"/>
      <c r="O244" s="5"/>
      <c r="P244" s="5"/>
      <c r="Q244" s="5"/>
      <c r="R244" s="5"/>
    </row>
    <row r="245" spans="1:18" s="4" customFormat="1" x14ac:dyDescent="0.25">
      <c r="A245"/>
      <c r="B245"/>
      <c r="C245"/>
      <c r="D245"/>
      <c r="E245"/>
      <c r="F245"/>
      <c r="G245" s="11"/>
      <c r="H245"/>
      <c r="I245"/>
      <c r="J245"/>
      <c r="K245"/>
      <c r="L245" s="2"/>
      <c r="M245" s="3"/>
      <c r="N245" s="2"/>
      <c r="O245"/>
      <c r="P245"/>
      <c r="Q245"/>
      <c r="R245" s="2"/>
    </row>
    <row r="246" spans="1:18" x14ac:dyDescent="0.25">
      <c r="A246" s="5"/>
      <c r="B246" s="5"/>
      <c r="C246" s="5"/>
      <c r="D246" s="5"/>
      <c r="E246" s="5"/>
      <c r="F246" s="6"/>
      <c r="G246" s="12"/>
      <c r="H246" s="5"/>
      <c r="J246" s="5"/>
      <c r="K246" s="5"/>
      <c r="L246" s="5"/>
      <c r="M246" s="5"/>
      <c r="N246" s="5"/>
      <c r="O246" s="5"/>
      <c r="P246" s="5"/>
      <c r="Q246" s="5"/>
      <c r="R246" s="5"/>
    </row>
    <row r="247" spans="1:18" x14ac:dyDescent="0.25">
      <c r="M247" s="3"/>
    </row>
    <row r="249" spans="1:18" x14ac:dyDescent="0.25">
      <c r="M249" s="3"/>
    </row>
    <row r="252" spans="1:18" x14ac:dyDescent="0.25">
      <c r="M252" s="3"/>
    </row>
    <row r="253" spans="1:18" x14ac:dyDescent="0.25">
      <c r="M253" s="3"/>
    </row>
    <row r="254" spans="1:18" x14ac:dyDescent="0.25">
      <c r="M254" s="3"/>
    </row>
    <row r="255" spans="1:18" x14ac:dyDescent="0.25">
      <c r="M255" s="3"/>
    </row>
    <row r="257" spans="1:18" x14ac:dyDescent="0.25">
      <c r="M257" s="3"/>
    </row>
    <row r="258" spans="1:18" x14ac:dyDescent="0.25">
      <c r="M258" s="3"/>
    </row>
    <row r="259" spans="1:18" x14ac:dyDescent="0.25">
      <c r="M259" s="3"/>
    </row>
    <row r="260" spans="1:18" x14ac:dyDescent="0.25">
      <c r="M260" s="3"/>
    </row>
    <row r="261" spans="1:18" x14ac:dyDescent="0.25">
      <c r="M261" s="3"/>
    </row>
    <row r="265" spans="1:18" x14ac:dyDescent="0.25">
      <c r="A265" s="5"/>
      <c r="B265" s="5"/>
      <c r="C265" s="5"/>
      <c r="D265" s="5"/>
      <c r="E265" s="5"/>
      <c r="F265" s="6"/>
      <c r="G265" s="12"/>
      <c r="H265" s="5"/>
      <c r="J265" s="5"/>
      <c r="K265" s="5"/>
      <c r="L265" s="5"/>
      <c r="M265" s="5"/>
      <c r="N265" s="5"/>
      <c r="O265" s="5"/>
      <c r="P265" s="5"/>
      <c r="Q265" s="5"/>
      <c r="R265" s="5"/>
    </row>
    <row r="272" spans="1:18" x14ac:dyDescent="0.25">
      <c r="M272" s="3"/>
    </row>
    <row r="273" spans="1:18" x14ac:dyDescent="0.25">
      <c r="M273" s="3"/>
    </row>
    <row r="274" spans="1:18" x14ac:dyDescent="0.25">
      <c r="A274" s="5"/>
      <c r="B274" s="5"/>
      <c r="C274" s="5"/>
      <c r="D274" s="5"/>
      <c r="E274" s="5"/>
      <c r="F274" s="6"/>
      <c r="G274" s="12"/>
      <c r="H274" s="5"/>
      <c r="J274" s="5"/>
      <c r="K274" s="5"/>
      <c r="L274" s="5"/>
      <c r="M274" s="5"/>
      <c r="N274" s="5"/>
      <c r="O274" s="5"/>
      <c r="P274" s="5"/>
      <c r="Q274" s="5"/>
      <c r="R274" s="5"/>
    </row>
    <row r="275" spans="1:18" x14ac:dyDescent="0.25">
      <c r="M275" s="3"/>
    </row>
    <row r="276" spans="1:18" x14ac:dyDescent="0.25">
      <c r="M276" s="3"/>
    </row>
    <row r="280" spans="1:18" x14ac:dyDescent="0.25">
      <c r="M280" s="3"/>
    </row>
    <row r="281" spans="1:18" x14ac:dyDescent="0.25">
      <c r="M281" s="3"/>
    </row>
    <row r="282" spans="1:18" x14ac:dyDescent="0.25">
      <c r="A282" s="5"/>
      <c r="B282" s="5"/>
      <c r="C282" s="5"/>
      <c r="D282" s="5"/>
      <c r="E282" s="5"/>
      <c r="F282" s="6"/>
      <c r="G282" s="12"/>
      <c r="H282" s="5"/>
      <c r="J282" s="5"/>
      <c r="K282" s="5"/>
      <c r="L282" s="5"/>
      <c r="M282" s="5"/>
      <c r="N282" s="5"/>
      <c r="O282" s="5"/>
      <c r="P282" s="5"/>
      <c r="Q282" s="5"/>
      <c r="R282" s="5"/>
    </row>
    <row r="285" spans="1:18" x14ac:dyDescent="0.25">
      <c r="M285" s="3"/>
    </row>
    <row r="294" spans="13:15" x14ac:dyDescent="0.25">
      <c r="O294" s="7"/>
    </row>
    <row r="301" spans="13:15" x14ac:dyDescent="0.25">
      <c r="M301" s="3"/>
    </row>
    <row r="304" spans="13:15" x14ac:dyDescent="0.25">
      <c r="M304" s="3"/>
    </row>
    <row r="308" spans="13:13" x14ac:dyDescent="0.25">
      <c r="M308" s="3"/>
    </row>
    <row r="318" spans="13:13" x14ac:dyDescent="0.25">
      <c r="M318" s="3"/>
    </row>
    <row r="319" spans="13:13" x14ac:dyDescent="0.25">
      <c r="M319" s="3"/>
    </row>
    <row r="320" spans="13:13" x14ac:dyDescent="0.25">
      <c r="M320" s="3"/>
    </row>
    <row r="321" spans="13:13" x14ac:dyDescent="0.25">
      <c r="M321" s="3"/>
    </row>
    <row r="324" spans="13:13" x14ac:dyDescent="0.25">
      <c r="M324" s="3"/>
    </row>
    <row r="341" ht="42.75" customHeight="1" x14ac:dyDescent="0.25"/>
    <row r="350" ht="33" customHeight="1" x14ac:dyDescent="0.25"/>
    <row r="361" spans="1:17" x14ac:dyDescent="0.25">
      <c r="O361" s="7"/>
    </row>
    <row r="363" spans="1:17" x14ac:dyDescent="0.25">
      <c r="A363" s="5"/>
      <c r="B363" s="5"/>
      <c r="C363" s="5"/>
      <c r="D363" s="5"/>
      <c r="E363" s="5"/>
      <c r="F363" s="6"/>
      <c r="G363" s="12"/>
      <c r="H363" s="5"/>
      <c r="J363" s="5"/>
      <c r="K363" s="5"/>
      <c r="L363" s="5"/>
      <c r="M363" s="5"/>
      <c r="N363" s="5"/>
      <c r="P363" s="5"/>
      <c r="Q363" s="5"/>
    </row>
    <row r="367" spans="1:17" x14ac:dyDescent="0.25">
      <c r="M367" s="3"/>
    </row>
    <row r="377" spans="1:18" x14ac:dyDescent="0.25">
      <c r="A377" s="5"/>
      <c r="B377" s="5"/>
      <c r="C377" s="5"/>
      <c r="D377" s="5"/>
      <c r="E377" s="5"/>
      <c r="F377" s="6"/>
      <c r="G377" s="12"/>
      <c r="H377" s="5"/>
      <c r="J377" s="5"/>
      <c r="K377" s="5"/>
      <c r="L377" s="5"/>
      <c r="M377" s="5"/>
      <c r="N377" s="5"/>
      <c r="O377" s="5"/>
      <c r="P377" s="5"/>
      <c r="Q377" s="5"/>
      <c r="R377" s="5"/>
    </row>
    <row r="378" spans="1:18" x14ac:dyDescent="0.25">
      <c r="A378" s="5"/>
      <c r="B378" s="5"/>
      <c r="C378" s="5"/>
      <c r="D378" s="5"/>
      <c r="E378" s="5"/>
      <c r="F378" s="6"/>
      <c r="G378" s="12"/>
      <c r="H378" s="5"/>
      <c r="J378" s="5"/>
      <c r="K378" s="5"/>
      <c r="L378" s="5"/>
      <c r="M378" s="5"/>
      <c r="N378" s="5"/>
      <c r="O378" s="5"/>
      <c r="P378" s="5"/>
      <c r="Q378" s="5"/>
      <c r="R378" s="5"/>
    </row>
    <row r="379" spans="1:18" x14ac:dyDescent="0.25">
      <c r="A379" s="5"/>
      <c r="B379" s="5"/>
      <c r="C379" s="5"/>
      <c r="D379" s="5"/>
      <c r="E379" s="5"/>
      <c r="F379" s="6"/>
      <c r="G379" s="12"/>
      <c r="H379" s="5"/>
      <c r="J379" s="5"/>
      <c r="K379" s="5"/>
      <c r="L379" s="5"/>
      <c r="M379" s="5"/>
      <c r="N379" s="5"/>
      <c r="O379" s="5"/>
      <c r="P379" s="5"/>
      <c r="Q379" s="5"/>
      <c r="R379" s="5"/>
    </row>
    <row r="380" spans="1:18" x14ac:dyDescent="0.25">
      <c r="O380" s="7"/>
    </row>
    <row r="384" spans="1:18" x14ac:dyDescent="0.25">
      <c r="M384" s="3"/>
    </row>
    <row r="385" spans="13:15" x14ac:dyDescent="0.25">
      <c r="O385" s="7"/>
    </row>
    <row r="397" spans="13:15" x14ac:dyDescent="0.25">
      <c r="M397" s="3"/>
    </row>
    <row r="398" spans="13:15" x14ac:dyDescent="0.25">
      <c r="M398" s="3"/>
    </row>
    <row r="399" spans="13:15" x14ac:dyDescent="0.25">
      <c r="M399" s="3"/>
    </row>
    <row r="400" spans="13:15" x14ac:dyDescent="0.25">
      <c r="M400" s="3"/>
    </row>
    <row r="401" spans="1:18" x14ac:dyDescent="0.25">
      <c r="A401" s="5"/>
      <c r="B401" s="5"/>
      <c r="C401" s="5"/>
      <c r="D401" s="5"/>
      <c r="E401" s="5"/>
      <c r="F401" s="6"/>
      <c r="G401" s="12"/>
      <c r="H401" s="5"/>
      <c r="J401" s="5"/>
      <c r="K401" s="5"/>
      <c r="L401" s="5"/>
      <c r="M401" s="5"/>
      <c r="N401" s="5"/>
      <c r="O401" s="5"/>
      <c r="P401" s="5"/>
      <c r="Q401" s="5"/>
      <c r="R401" s="5"/>
    </row>
    <row r="402" spans="1:18" x14ac:dyDescent="0.25">
      <c r="A402" s="5"/>
      <c r="B402" s="5"/>
      <c r="C402" s="5"/>
      <c r="D402" s="5"/>
      <c r="E402" s="5"/>
      <c r="F402" s="6"/>
      <c r="G402" s="12"/>
      <c r="H402" s="5"/>
      <c r="J402" s="5"/>
      <c r="K402" s="5"/>
      <c r="L402" s="5"/>
      <c r="M402" s="5"/>
      <c r="N402" s="5"/>
      <c r="O402" s="5"/>
      <c r="P402" s="5"/>
      <c r="Q402" s="5"/>
      <c r="R402" s="5"/>
    </row>
    <row r="404" spans="1:18" x14ac:dyDescent="0.25">
      <c r="O404" s="7"/>
    </row>
    <row r="411" spans="1:18" x14ac:dyDescent="0.25">
      <c r="M411" s="3"/>
    </row>
    <row r="412" spans="1:18" x14ac:dyDescent="0.25">
      <c r="M412" s="3"/>
    </row>
    <row r="413" spans="1:18" x14ac:dyDescent="0.25">
      <c r="M413" s="3"/>
    </row>
    <row r="414" spans="1:18" ht="45" customHeight="1" x14ac:dyDescent="0.25">
      <c r="M414" s="3"/>
    </row>
    <row r="415" spans="1:18" x14ac:dyDescent="0.25">
      <c r="M415" s="3"/>
    </row>
    <row r="416" spans="1:18" x14ac:dyDescent="0.25">
      <c r="M416" s="3"/>
    </row>
    <row r="417" spans="13:13" x14ac:dyDescent="0.25">
      <c r="M417" s="3"/>
    </row>
    <row r="418" spans="13:13" x14ac:dyDescent="0.25">
      <c r="M418" s="3"/>
    </row>
    <row r="419" spans="13:13" x14ac:dyDescent="0.25">
      <c r="M419" s="3"/>
    </row>
    <row r="420" spans="13:13" x14ac:dyDescent="0.25">
      <c r="M420" s="3"/>
    </row>
    <row r="421" spans="13:13" x14ac:dyDescent="0.25">
      <c r="M421" s="3"/>
    </row>
    <row r="422" spans="13:13" x14ac:dyDescent="0.25">
      <c r="M422" s="3"/>
    </row>
    <row r="423" spans="13:13" x14ac:dyDescent="0.25">
      <c r="M423" s="3"/>
    </row>
    <row r="424" spans="13:13" x14ac:dyDescent="0.25">
      <c r="M424" s="3"/>
    </row>
    <row r="425" spans="13:13" x14ac:dyDescent="0.25">
      <c r="M425" s="3"/>
    </row>
    <row r="426" spans="13:13" x14ac:dyDescent="0.25">
      <c r="M426" s="3"/>
    </row>
    <row r="427" spans="13:13" x14ac:dyDescent="0.25">
      <c r="M427" s="3"/>
    </row>
    <row r="428" spans="13:13" x14ac:dyDescent="0.25">
      <c r="M428" s="3"/>
    </row>
    <row r="431" spans="13:13" x14ac:dyDescent="0.25">
      <c r="M431" s="3"/>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68</vt:i4>
      </vt:variant>
    </vt:vector>
  </HeadingPairs>
  <TitlesOfParts>
    <vt:vector size="68" baseType="lpstr">
      <vt:lpstr>SSO SUMMARY</vt:lpstr>
      <vt:lpstr>ANSONIA</vt:lpstr>
      <vt:lpstr>BETHEL</vt:lpstr>
      <vt:lpstr>BRANFORD</vt:lpstr>
      <vt:lpstr>BRIDGEPORT</vt:lpstr>
      <vt:lpstr>BRISTOL</vt:lpstr>
      <vt:lpstr>CHESHIRE</vt:lpstr>
      <vt:lpstr>DANBURY</vt:lpstr>
      <vt:lpstr>DARIEN</vt:lpstr>
      <vt:lpstr>DERBY</vt:lpstr>
      <vt:lpstr>EAST HADDAM</vt:lpstr>
      <vt:lpstr>EAST HAMPTON</vt:lpstr>
      <vt:lpstr>EAST WINDSOR</vt:lpstr>
      <vt:lpstr>ENFIELD</vt:lpstr>
      <vt:lpstr>FAIRFIELD</vt:lpstr>
      <vt:lpstr>FARMINGTON</vt:lpstr>
      <vt:lpstr>GNWPCA</vt:lpstr>
      <vt:lpstr>GREENWICH</vt:lpstr>
      <vt:lpstr>GROTON - CITY</vt:lpstr>
      <vt:lpstr>GROTON - TOWN</vt:lpstr>
      <vt:lpstr>HERITAGE VILLAGE</vt:lpstr>
      <vt:lpstr>JEWETT CITY</vt:lpstr>
      <vt:lpstr>LEBANON</vt:lpstr>
      <vt:lpstr>LITCHFIELD</vt:lpstr>
      <vt:lpstr>MANCHESTER</vt:lpstr>
      <vt:lpstr>MATTABASSET</vt:lpstr>
      <vt:lpstr>MDC</vt:lpstr>
      <vt:lpstr>MERIDEN</vt:lpstr>
      <vt:lpstr>MIDDLETOWN</vt:lpstr>
      <vt:lpstr>MILFORD</vt:lpstr>
      <vt:lpstr>MONTVILLE</vt:lpstr>
      <vt:lpstr>NAUGATUCK</vt:lpstr>
      <vt:lpstr>NEW BRITAIN</vt:lpstr>
      <vt:lpstr>NEW LONDON</vt:lpstr>
      <vt:lpstr>NEW MILFORD</vt:lpstr>
      <vt:lpstr>NEWTOWN</vt:lpstr>
      <vt:lpstr>NORTH HAVEN</vt:lpstr>
      <vt:lpstr>NORWALK</vt:lpstr>
      <vt:lpstr>NORWICH</vt:lpstr>
      <vt:lpstr>ORANGE</vt:lpstr>
      <vt:lpstr>OXFORD</vt:lpstr>
      <vt:lpstr>PLAINFIELD</vt:lpstr>
      <vt:lpstr>PLYMOUTH</vt:lpstr>
      <vt:lpstr>PUTNAM</vt:lpstr>
      <vt:lpstr>RIDGEFIELD</vt:lpstr>
      <vt:lpstr>SEYMOUR</vt:lpstr>
      <vt:lpstr>SHELTON</vt:lpstr>
      <vt:lpstr>SIMSBURY</vt:lpstr>
      <vt:lpstr>SOMERS</vt:lpstr>
      <vt:lpstr>SOUTH WINDSOR</vt:lpstr>
      <vt:lpstr>SOUTHINGTON</vt:lpstr>
      <vt:lpstr>STAFFORD</vt:lpstr>
      <vt:lpstr>STAMFORD</vt:lpstr>
      <vt:lpstr>STONINGTON</vt:lpstr>
      <vt:lpstr>STRATFORD</vt:lpstr>
      <vt:lpstr>SUFFIELD</vt:lpstr>
      <vt:lpstr>THOMASTON</vt:lpstr>
      <vt:lpstr>TORRINGTON</vt:lpstr>
      <vt:lpstr>TRUMBULL</vt:lpstr>
      <vt:lpstr>UCONN</vt:lpstr>
      <vt:lpstr>US NAVY</vt:lpstr>
      <vt:lpstr>VERNON</vt:lpstr>
      <vt:lpstr>WALLINGFORD</vt:lpstr>
      <vt:lpstr>WATERBURY</vt:lpstr>
      <vt:lpstr>WATERFORD</vt:lpstr>
      <vt:lpstr>WEST HAVEN</vt:lpstr>
      <vt:lpstr>WESTPORT</vt:lpstr>
      <vt:lpstr>WINDSOR LOCKS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Straut</dc:creator>
  <cp:lastModifiedBy>Ann Straut</cp:lastModifiedBy>
  <dcterms:created xsi:type="dcterms:W3CDTF">2022-01-11T14:56:28Z</dcterms:created>
  <dcterms:modified xsi:type="dcterms:W3CDTF">2022-02-15T15:46:40Z</dcterms:modified>
</cp:coreProperties>
</file>